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texas.sharepoint.com/sites/SECC/Shared Documents/2023/Final reports/"/>
    </mc:Choice>
  </mc:AlternateContent>
  <xr:revisionPtr revIDLastSave="812" documentId="8_{27C149B8-545C-4847-ABA0-A1875F42AB6F}" xr6:coauthVersionLast="47" xr6:coauthVersionMax="47" xr10:uidLastSave="{722B8606-17C3-4334-A215-A728D3823F90}"/>
  <bookViews>
    <workbookView xWindow="-120" yWindow="-120" windowWidth="29040" windowHeight="15720" xr2:uid="{00000000-000D-0000-FFFF-FFFF00000000}"/>
  </bookViews>
  <sheets>
    <sheet name="Totals by State Agency" sheetId="2" r:id="rId1"/>
    <sheet name="Totals by University or College" sheetId="4" r:id="rId2"/>
  </sheets>
  <definedNames>
    <definedName name="_xlnm._FilterDatabase" localSheetId="0" hidden="1">'Totals by State Agency'!$A$2:$I$355</definedName>
    <definedName name="_xlnm._FilterDatabase" localSheetId="1" hidden="1">'Totals by University or College'!$A$2:$I$116</definedName>
    <definedName name="_xlnm.Print_Area" localSheetId="0">'Totals by State Agency'!$B$1:$I$33</definedName>
    <definedName name="_xlnm.Print_Area" localSheetId="1">'Totals by University or College'!$B$1:$I$3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" l="1"/>
  <c r="F84" i="4"/>
  <c r="F43" i="4"/>
  <c r="F46" i="4"/>
  <c r="F26" i="4"/>
  <c r="F27" i="4"/>
  <c r="I112" i="4"/>
  <c r="F112" i="4"/>
  <c r="E112" i="4"/>
  <c r="I76" i="4"/>
  <c r="F76" i="4"/>
  <c r="E76" i="4"/>
  <c r="I67" i="4"/>
  <c r="F67" i="4"/>
  <c r="E67" i="4"/>
  <c r="I22" i="4"/>
  <c r="F22" i="4"/>
  <c r="I92" i="4"/>
  <c r="F92" i="4"/>
  <c r="E92" i="4"/>
  <c r="I82" i="4"/>
  <c r="F82" i="4"/>
  <c r="E82" i="4"/>
  <c r="I78" i="4"/>
  <c r="F78" i="4"/>
  <c r="E78" i="4"/>
  <c r="I32" i="4"/>
  <c r="F32" i="4"/>
  <c r="E32" i="4"/>
  <c r="I21" i="4"/>
  <c r="F21" i="4"/>
  <c r="E21" i="4"/>
  <c r="I110" i="4"/>
  <c r="F110" i="4"/>
  <c r="E110" i="4"/>
  <c r="I84" i="4"/>
  <c r="E84" i="4"/>
  <c r="I75" i="4"/>
  <c r="F75" i="4"/>
  <c r="E75" i="4"/>
  <c r="I104" i="4"/>
  <c r="F104" i="4"/>
  <c r="E104" i="4"/>
  <c r="I90" i="4"/>
  <c r="F90" i="4"/>
  <c r="E90" i="4"/>
  <c r="I70" i="4"/>
  <c r="F70" i="4"/>
  <c r="E70" i="4"/>
  <c r="I59" i="4"/>
  <c r="F59" i="4"/>
  <c r="E59" i="4"/>
  <c r="I37" i="4"/>
  <c r="F37" i="4"/>
  <c r="E37" i="4"/>
  <c r="I116" i="4"/>
  <c r="F116" i="4"/>
  <c r="E116" i="4"/>
  <c r="I114" i="4"/>
  <c r="F114" i="4"/>
  <c r="E114" i="4"/>
  <c r="I99" i="4"/>
  <c r="F99" i="4"/>
  <c r="E99" i="4"/>
  <c r="I108" i="4"/>
  <c r="F108" i="4"/>
  <c r="E108" i="4"/>
  <c r="I80" i="4"/>
  <c r="F80" i="4"/>
  <c r="E80" i="4"/>
  <c r="I60" i="4"/>
  <c r="F60" i="4"/>
  <c r="E60" i="4"/>
  <c r="I56" i="4"/>
  <c r="F56" i="4"/>
  <c r="E56" i="4"/>
  <c r="I31" i="4"/>
  <c r="F31" i="4"/>
  <c r="E31" i="4"/>
  <c r="I4" i="4"/>
  <c r="F4" i="4"/>
  <c r="E4" i="4"/>
  <c r="I74" i="4"/>
  <c r="F74" i="4"/>
  <c r="E74" i="4"/>
  <c r="I66" i="4"/>
  <c r="F66" i="4"/>
  <c r="E66" i="4"/>
  <c r="I30" i="4"/>
  <c r="F30" i="4"/>
  <c r="E30" i="4"/>
  <c r="I48" i="4"/>
  <c r="F48" i="4"/>
  <c r="E48" i="4"/>
  <c r="I40" i="4"/>
  <c r="F40" i="4"/>
  <c r="E40" i="4"/>
  <c r="I73" i="4"/>
  <c r="F73" i="4"/>
  <c r="E73" i="4"/>
  <c r="I50" i="4"/>
  <c r="F50" i="4"/>
  <c r="E50" i="4"/>
  <c r="I6" i="4"/>
  <c r="F6" i="4"/>
  <c r="E6" i="4"/>
  <c r="I94" i="4"/>
  <c r="F94" i="4"/>
  <c r="E94" i="4"/>
  <c r="I29" i="4"/>
  <c r="F29" i="4"/>
  <c r="E29" i="4"/>
  <c r="I106" i="4"/>
  <c r="F106" i="4"/>
  <c r="E106" i="4"/>
  <c r="I103" i="4"/>
  <c r="F103" i="4"/>
  <c r="E103" i="4"/>
  <c r="I89" i="4"/>
  <c r="F89" i="4"/>
  <c r="E89" i="4"/>
  <c r="I69" i="4"/>
  <c r="F69" i="4"/>
  <c r="E69" i="4"/>
  <c r="I58" i="4"/>
  <c r="F58" i="4"/>
  <c r="E58" i="4"/>
  <c r="I54" i="4"/>
  <c r="F54" i="4"/>
  <c r="E54" i="4"/>
  <c r="I36" i="4"/>
  <c r="F36" i="4"/>
  <c r="E36" i="4"/>
  <c r="I28" i="4"/>
  <c r="F28" i="4"/>
  <c r="E28" i="4"/>
  <c r="I101" i="4"/>
  <c r="F101" i="4"/>
  <c r="E101" i="4"/>
  <c r="I62" i="4"/>
  <c r="F62" i="4"/>
  <c r="E62" i="4"/>
  <c r="I27" i="4"/>
  <c r="E27" i="4"/>
  <c r="H46" i="4"/>
  <c r="E46" i="4"/>
  <c r="I43" i="4"/>
  <c r="E43" i="4"/>
  <c r="I26" i="4"/>
  <c r="E26" i="4"/>
  <c r="I20" i="4"/>
  <c r="E20" i="4"/>
  <c r="I16" i="4"/>
  <c r="E16" i="4"/>
  <c r="I98" i="4"/>
  <c r="F98" i="4"/>
  <c r="E98" i="4"/>
  <c r="I88" i="4"/>
  <c r="F88" i="4"/>
  <c r="E88" i="4"/>
  <c r="I86" i="4"/>
  <c r="F86" i="4"/>
  <c r="E86" i="4"/>
  <c r="I64" i="4"/>
  <c r="F64" i="4"/>
  <c r="E64" i="4"/>
  <c r="I52" i="4"/>
  <c r="F52" i="4"/>
  <c r="E52" i="4"/>
  <c r="I45" i="4"/>
  <c r="F45" i="4"/>
  <c r="E45" i="4"/>
  <c r="I39" i="4"/>
  <c r="F39" i="4"/>
  <c r="E39" i="4"/>
  <c r="I34" i="4"/>
  <c r="F34" i="4"/>
  <c r="E34" i="4"/>
  <c r="I25" i="4"/>
  <c r="F25" i="4"/>
  <c r="E25" i="4"/>
  <c r="I19" i="4"/>
  <c r="F19" i="4"/>
  <c r="E19" i="4"/>
  <c r="I13" i="4"/>
  <c r="F13" i="4"/>
  <c r="E13" i="4"/>
  <c r="I10" i="4"/>
  <c r="F10" i="4"/>
  <c r="E10" i="4"/>
  <c r="I7" i="4"/>
  <c r="F7" i="4"/>
  <c r="E7" i="4"/>
  <c r="I96" i="4"/>
  <c r="F96" i="4"/>
  <c r="E96" i="4"/>
  <c r="I72" i="4"/>
  <c r="F72" i="4"/>
  <c r="E72" i="4"/>
  <c r="I42" i="4"/>
  <c r="F42" i="4"/>
  <c r="E42" i="4"/>
  <c r="I24" i="4"/>
  <c r="F24" i="4"/>
  <c r="E24" i="4"/>
  <c r="I18" i="4"/>
  <c r="F18" i="4"/>
  <c r="E18" i="4"/>
  <c r="I15" i="4"/>
  <c r="F15" i="4"/>
  <c r="E15" i="4"/>
  <c r="I12" i="4"/>
  <c r="F12" i="4"/>
  <c r="E12" i="4"/>
  <c r="I8" i="4"/>
  <c r="F8" i="4"/>
  <c r="E8" i="4"/>
  <c r="E45" i="2"/>
  <c r="E73" i="2"/>
  <c r="E114" i="2"/>
  <c r="E129" i="2"/>
  <c r="E151" i="2"/>
  <c r="E156" i="2"/>
  <c r="E209" i="2"/>
  <c r="E224" i="2"/>
  <c r="E281" i="2"/>
  <c r="E307" i="2"/>
  <c r="E339" i="2"/>
  <c r="E344" i="2"/>
  <c r="E33" i="2"/>
  <c r="F338" i="2"/>
  <c r="F45" i="2"/>
  <c r="F73" i="2"/>
  <c r="F114" i="2"/>
  <c r="F129" i="2"/>
  <c r="F151" i="2"/>
  <c r="F156" i="2"/>
  <c r="F209" i="2"/>
  <c r="F224" i="2"/>
  <c r="F281" i="2"/>
  <c r="F307" i="2"/>
  <c r="F339" i="2"/>
  <c r="F344" i="2"/>
  <c r="I344" i="2"/>
  <c r="I45" i="2"/>
  <c r="I46" i="4" l="1"/>
  <c r="F6" i="2"/>
  <c r="F140" i="2"/>
  <c r="F251" i="2"/>
  <c r="F120" i="2"/>
  <c r="F164" i="2"/>
  <c r="E214" i="2" l="1"/>
  <c r="E231" i="2"/>
  <c r="E251" i="2"/>
  <c r="F231" i="2"/>
  <c r="I251" i="2"/>
  <c r="F199" i="2"/>
  <c r="E199" i="2"/>
  <c r="F104" i="2"/>
  <c r="F214" i="2"/>
  <c r="E313" i="2"/>
  <c r="E287" i="2"/>
  <c r="E119" i="2"/>
  <c r="E257" i="2"/>
  <c r="E286" i="2"/>
  <c r="E65" i="2"/>
  <c r="E104" i="2"/>
  <c r="I313" i="2" l="1"/>
  <c r="F313" i="2"/>
  <c r="I24" i="2"/>
  <c r="I81" i="2"/>
  <c r="I62" i="2"/>
  <c r="I105" i="2"/>
  <c r="I66" i="2"/>
  <c r="I330" i="2"/>
  <c r="I244" i="2"/>
  <c r="I8" i="2"/>
  <c r="I10" i="2"/>
  <c r="I12" i="2"/>
  <c r="I14" i="2"/>
  <c r="I16" i="2"/>
  <c r="I20" i="2"/>
  <c r="I22" i="2"/>
  <c r="I25" i="2"/>
  <c r="I37" i="2"/>
  <c r="I39" i="2"/>
  <c r="I50" i="2"/>
  <c r="I54" i="2"/>
  <c r="I56" i="2"/>
  <c r="I58" i="2"/>
  <c r="I60" i="2"/>
  <c r="I63" i="2"/>
  <c r="I67" i="2"/>
  <c r="I77" i="2"/>
  <c r="I79" i="2"/>
  <c r="I82" i="2"/>
  <c r="I84" i="2"/>
  <c r="I86" i="2"/>
  <c r="I88" i="2"/>
  <c r="I90" i="2"/>
  <c r="I92" i="2"/>
  <c r="I95" i="2"/>
  <c r="I102" i="2"/>
  <c r="I106" i="2"/>
  <c r="I121" i="2"/>
  <c r="I134" i="2"/>
  <c r="I136" i="2"/>
  <c r="I138" i="2"/>
  <c r="I142" i="2"/>
  <c r="I147" i="2"/>
  <c r="I149" i="2"/>
  <c r="I154" i="2"/>
  <c r="I160" i="2"/>
  <c r="I162" i="2"/>
  <c r="I165" i="2"/>
  <c r="I173" i="2"/>
  <c r="I175" i="2"/>
  <c r="I177" i="2"/>
  <c r="I179" i="2"/>
  <c r="I181" i="2"/>
  <c r="I183" i="2"/>
  <c r="I185" i="2"/>
  <c r="I187" i="2"/>
  <c r="I189" i="2"/>
  <c r="I191" i="2"/>
  <c r="I193" i="2"/>
  <c r="I195" i="2"/>
  <c r="I197" i="2"/>
  <c r="I201" i="2"/>
  <c r="I216" i="2"/>
  <c r="I229" i="2"/>
  <c r="I233" i="2"/>
  <c r="I245" i="2"/>
  <c r="I249" i="2"/>
  <c r="I254" i="2"/>
  <c r="I258" i="2"/>
  <c r="I270" i="2"/>
  <c r="I273" i="2"/>
  <c r="I289" i="2"/>
  <c r="I292" i="2"/>
  <c r="I298" i="2"/>
  <c r="I322" i="2"/>
  <c r="I324" i="2"/>
  <c r="I326" i="2"/>
  <c r="I328" i="2"/>
  <c r="I331" i="2"/>
  <c r="I343" i="2"/>
  <c r="I347" i="2"/>
  <c r="I349" i="2"/>
  <c r="I351" i="2"/>
  <c r="I355" i="2"/>
  <c r="I26" i="2"/>
  <c r="I40" i="2"/>
  <c r="I68" i="2"/>
  <c r="I96" i="2"/>
  <c r="I107" i="2"/>
  <c r="I122" i="2"/>
  <c r="I202" i="2"/>
  <c r="I259" i="2"/>
  <c r="I274" i="2"/>
  <c r="I299" i="2"/>
  <c r="I332" i="2"/>
  <c r="I27" i="2"/>
  <c r="I41" i="2"/>
  <c r="I69" i="2"/>
  <c r="I97" i="2"/>
  <c r="I108" i="2"/>
  <c r="I123" i="2"/>
  <c r="I143" i="2"/>
  <c r="I166" i="2"/>
  <c r="I203" i="2"/>
  <c r="I217" i="2"/>
  <c r="I234" i="2"/>
  <c r="I246" i="2"/>
  <c r="I260" i="2"/>
  <c r="I275" i="2"/>
  <c r="I300" i="2"/>
  <c r="I28" i="2"/>
  <c r="I70" i="2"/>
  <c r="I109" i="2"/>
  <c r="I124" i="2"/>
  <c r="I204" i="2"/>
  <c r="I218" i="2"/>
  <c r="I235" i="2"/>
  <c r="I261" i="2"/>
  <c r="I276" i="2"/>
  <c r="I301" i="2"/>
  <c r="I333" i="2"/>
  <c r="I29" i="2"/>
  <c r="I110" i="2"/>
  <c r="I125" i="2"/>
  <c r="I205" i="2"/>
  <c r="I219" i="2"/>
  <c r="I236" i="2"/>
  <c r="I262" i="2"/>
  <c r="I277" i="2"/>
  <c r="I302" i="2"/>
  <c r="I334" i="2"/>
  <c r="I51" i="2"/>
  <c r="I220" i="2"/>
  <c r="I303" i="2"/>
  <c r="I335" i="2"/>
  <c r="I30" i="2"/>
  <c r="I42" i="2"/>
  <c r="I98" i="2"/>
  <c r="I111" i="2"/>
  <c r="I126" i="2"/>
  <c r="I155" i="2"/>
  <c r="I167" i="2"/>
  <c r="I206" i="2"/>
  <c r="I221" i="2"/>
  <c r="I237" i="2"/>
  <c r="I263" i="2"/>
  <c r="I278" i="2"/>
  <c r="I304" i="2"/>
  <c r="I336" i="2"/>
  <c r="I31" i="2"/>
  <c r="I43" i="2"/>
  <c r="I52" i="2"/>
  <c r="I71" i="2"/>
  <c r="I93" i="2"/>
  <c r="I112" i="2"/>
  <c r="I127" i="2"/>
  <c r="I139" i="2"/>
  <c r="I144" i="2"/>
  <c r="I168" i="2"/>
  <c r="I207" i="2"/>
  <c r="I222" i="2"/>
  <c r="I238" i="2"/>
  <c r="I255" i="2"/>
  <c r="I264" i="2"/>
  <c r="I279" i="2"/>
  <c r="I305" i="2"/>
  <c r="I337" i="2"/>
  <c r="I32" i="2"/>
  <c r="I44" i="2"/>
  <c r="I99" i="2"/>
  <c r="I113" i="2"/>
  <c r="I128" i="2"/>
  <c r="I247" i="2"/>
  <c r="I169" i="2"/>
  <c r="I208" i="2"/>
  <c r="I223" i="2"/>
  <c r="I239" i="2"/>
  <c r="I265" i="2"/>
  <c r="I280" i="2"/>
  <c r="I306" i="2"/>
  <c r="I338" i="2"/>
  <c r="I150" i="2"/>
  <c r="I72" i="2"/>
  <c r="I4" i="2"/>
  <c r="I6" i="2"/>
  <c r="I140" i="2"/>
  <c r="I73" i="2"/>
  <c r="I114" i="2"/>
  <c r="I129" i="2"/>
  <c r="I151" i="2"/>
  <c r="I156" i="2"/>
  <c r="I209" i="2"/>
  <c r="I224" i="2"/>
  <c r="I281" i="2"/>
  <c r="I307" i="2"/>
  <c r="I339" i="2"/>
  <c r="I33" i="2"/>
  <c r="I46" i="2"/>
  <c r="I74" i="2"/>
  <c r="I115" i="2"/>
  <c r="I130" i="2"/>
  <c r="I157" i="2"/>
  <c r="I170" i="2"/>
  <c r="I210" i="2"/>
  <c r="I225" i="2"/>
  <c r="I240" i="2"/>
  <c r="I266" i="2"/>
  <c r="I282" i="2"/>
  <c r="I293" i="2"/>
  <c r="I308" i="2"/>
  <c r="I340" i="2"/>
  <c r="I18" i="2"/>
  <c r="I34" i="2"/>
  <c r="I145" i="2"/>
  <c r="I47" i="2"/>
  <c r="I311" i="2"/>
  <c r="I315" i="2"/>
  <c r="I316" i="2"/>
  <c r="I317" i="2"/>
  <c r="I318" i="2"/>
  <c r="I319" i="2"/>
  <c r="I267" i="2"/>
  <c r="I226" i="2"/>
  <c r="I211" i="2"/>
  <c r="I241" i="2"/>
  <c r="I345" i="2"/>
  <c r="I152" i="2"/>
  <c r="I294" i="2"/>
  <c r="I131" i="2"/>
  <c r="I290" i="2"/>
  <c r="I283" i="2"/>
  <c r="I116" i="2"/>
  <c r="I353" i="2"/>
  <c r="I75" i="2"/>
  <c r="I284" i="2"/>
  <c r="I309" i="2"/>
  <c r="I35" i="2"/>
  <c r="I48" i="2"/>
  <c r="I100" i="2"/>
  <c r="I117" i="2"/>
  <c r="I132" i="2"/>
  <c r="I158" i="2"/>
  <c r="I171" i="2"/>
  <c r="I212" i="2"/>
  <c r="I227" i="2"/>
  <c r="I242" i="2"/>
  <c r="I268" i="2"/>
  <c r="I285" i="2"/>
  <c r="I295" i="2"/>
  <c r="I310" i="2"/>
  <c r="I341" i="2"/>
  <c r="I164" i="2"/>
  <c r="I200" i="2"/>
  <c r="I215" i="2"/>
  <c r="I232" i="2"/>
  <c r="I272" i="2"/>
  <c r="I297" i="2"/>
  <c r="I252" i="2"/>
  <c r="I312" i="2"/>
  <c r="I320" i="2"/>
  <c r="I314" i="2"/>
  <c r="I287" i="2"/>
  <c r="I199" i="2"/>
  <c r="I119" i="2"/>
  <c r="I257" i="2"/>
  <c r="I286" i="2"/>
  <c r="I65" i="2"/>
  <c r="I104" i="2"/>
  <c r="I214" i="2"/>
  <c r="I231" i="2"/>
  <c r="F65" i="2"/>
  <c r="F257" i="2"/>
  <c r="F119" i="2"/>
  <c r="F312" i="2"/>
  <c r="F320" i="2"/>
  <c r="F287" i="2"/>
  <c r="F314" i="2"/>
  <c r="F286" i="2"/>
  <c r="E312" i="2"/>
  <c r="E320" i="2"/>
  <c r="E314" i="2"/>
  <c r="F341" i="2" l="1"/>
  <c r="E341" i="2"/>
  <c r="F310" i="2"/>
  <c r="E310" i="2"/>
  <c r="F295" i="2"/>
  <c r="E295" i="2"/>
  <c r="F285" i="2"/>
  <c r="E285" i="2"/>
  <c r="F268" i="2"/>
  <c r="E268" i="2"/>
  <c r="F242" i="2"/>
  <c r="E242" i="2"/>
  <c r="F227" i="2"/>
  <c r="E227" i="2"/>
  <c r="F212" i="2"/>
  <c r="E212" i="2"/>
  <c r="F171" i="2"/>
  <c r="E171" i="2"/>
  <c r="F158" i="2"/>
  <c r="E158" i="2"/>
  <c r="F132" i="2"/>
  <c r="E132" i="2"/>
  <c r="F117" i="2"/>
  <c r="E117" i="2"/>
  <c r="F100" i="2"/>
  <c r="E100" i="2"/>
  <c r="F48" i="2"/>
  <c r="E48" i="2"/>
  <c r="F35" i="2"/>
  <c r="E35" i="2"/>
  <c r="E284" i="2" l="1"/>
  <c r="F284" i="2"/>
  <c r="E309" i="2"/>
  <c r="F309" i="2"/>
  <c r="F75" i="2" l="1"/>
  <c r="E75" i="2"/>
  <c r="F353" i="2"/>
  <c r="E353" i="2"/>
  <c r="F116" i="2"/>
  <c r="E116" i="2"/>
  <c r="F283" i="2"/>
  <c r="E283" i="2"/>
  <c r="F290" i="2"/>
  <c r="E290" i="2"/>
  <c r="F131" i="2"/>
  <c r="E131" i="2"/>
  <c r="F294" i="2"/>
  <c r="E294" i="2"/>
  <c r="F152" i="2"/>
  <c r="E152" i="2"/>
  <c r="F345" i="2"/>
  <c r="E345" i="2"/>
  <c r="F241" i="2"/>
  <c r="E241" i="2"/>
  <c r="F211" i="2"/>
  <c r="E211" i="2"/>
  <c r="F226" i="2"/>
  <c r="E226" i="2"/>
  <c r="F267" i="2"/>
  <c r="E267" i="2"/>
  <c r="F319" i="2"/>
  <c r="E319" i="2"/>
  <c r="F318" i="2"/>
  <c r="E318" i="2"/>
  <c r="F317" i="2"/>
  <c r="E317" i="2"/>
  <c r="F316" i="2"/>
  <c r="E316" i="2"/>
  <c r="F315" i="2"/>
  <c r="E315" i="2"/>
  <c r="F311" i="2"/>
  <c r="E311" i="2"/>
  <c r="F47" i="2"/>
  <c r="E47" i="2"/>
  <c r="F145" i="2"/>
  <c r="E145" i="2"/>
  <c r="F34" i="2"/>
  <c r="E34" i="2"/>
  <c r="F18" i="2"/>
  <c r="E18" i="2"/>
  <c r="F340" i="2" l="1"/>
  <c r="E340" i="2"/>
  <c r="F308" i="2"/>
  <c r="E308" i="2"/>
  <c r="F293" i="2"/>
  <c r="E293" i="2"/>
  <c r="E282" i="2"/>
  <c r="E266" i="2"/>
  <c r="E240" i="2"/>
  <c r="F225" i="2"/>
  <c r="E225" i="2"/>
  <c r="F210" i="2"/>
  <c r="E210" i="2"/>
  <c r="E170" i="2"/>
  <c r="F157" i="2"/>
  <c r="E157" i="2"/>
  <c r="E130" i="2"/>
  <c r="F115" i="2"/>
  <c r="E115" i="2"/>
  <c r="E74" i="2"/>
  <c r="E46" i="2"/>
  <c r="E6" i="2" l="1"/>
  <c r="F4" i="2"/>
  <c r="E4" i="2"/>
  <c r="F72" i="2"/>
  <c r="E72" i="2"/>
  <c r="F150" i="2"/>
  <c r="E150" i="2"/>
  <c r="E338" i="2"/>
  <c r="F306" i="2"/>
  <c r="E306" i="2"/>
  <c r="F280" i="2"/>
  <c r="E280" i="2"/>
  <c r="F265" i="2"/>
  <c r="E265" i="2"/>
  <c r="F239" i="2"/>
  <c r="E239" i="2"/>
  <c r="F223" i="2"/>
  <c r="E223" i="2"/>
  <c r="F208" i="2"/>
  <c r="E208" i="2"/>
  <c r="F169" i="2"/>
  <c r="E169" i="2"/>
  <c r="F247" i="2"/>
  <c r="E247" i="2"/>
  <c r="F128" i="2"/>
  <c r="E128" i="2"/>
  <c r="F113" i="2"/>
  <c r="E113" i="2"/>
  <c r="F99" i="2"/>
  <c r="E99" i="2"/>
  <c r="F44" i="2"/>
  <c r="E44" i="2"/>
  <c r="F32" i="2"/>
  <c r="E32" i="2"/>
  <c r="F337" i="2" l="1"/>
  <c r="E337" i="2"/>
  <c r="F305" i="2"/>
  <c r="E305" i="2"/>
  <c r="F279" i="2"/>
  <c r="E279" i="2"/>
  <c r="F264" i="2"/>
  <c r="E264" i="2"/>
  <c r="F255" i="2"/>
  <c r="E255" i="2"/>
  <c r="F238" i="2"/>
  <c r="E238" i="2"/>
  <c r="F222" i="2"/>
  <c r="E222" i="2"/>
  <c r="F207" i="2"/>
  <c r="E207" i="2"/>
  <c r="F168" i="2"/>
  <c r="E168" i="2"/>
  <c r="F139" i="2"/>
  <c r="E139" i="2"/>
  <c r="F127" i="2"/>
  <c r="E127" i="2"/>
  <c r="F112" i="2"/>
  <c r="E112" i="2"/>
  <c r="F93" i="2"/>
  <c r="E93" i="2"/>
  <c r="F52" i="2"/>
  <c r="E52" i="2"/>
  <c r="F43" i="2"/>
  <c r="E43" i="2"/>
  <c r="F31" i="2"/>
  <c r="E31" i="2"/>
  <c r="F336" i="2" l="1"/>
  <c r="E336" i="2"/>
  <c r="F304" i="2"/>
  <c r="E304" i="2"/>
  <c r="F278" i="2"/>
  <c r="E278" i="2"/>
  <c r="F263" i="2"/>
  <c r="E263" i="2"/>
  <c r="F237" i="2"/>
  <c r="E237" i="2"/>
  <c r="F221" i="2"/>
  <c r="E221" i="2"/>
  <c r="F206" i="2"/>
  <c r="E206" i="2"/>
  <c r="F167" i="2"/>
  <c r="E167" i="2"/>
  <c r="F155" i="2"/>
  <c r="E155" i="2"/>
  <c r="F126" i="2"/>
  <c r="E126" i="2"/>
  <c r="F111" i="2"/>
  <c r="E111" i="2"/>
  <c r="F98" i="2"/>
  <c r="E98" i="2"/>
  <c r="F42" i="2"/>
  <c r="E42" i="2"/>
  <c r="F30" i="2"/>
  <c r="E30" i="2"/>
  <c r="F335" i="2" l="1"/>
  <c r="E335" i="2"/>
  <c r="F303" i="2"/>
  <c r="E303" i="2"/>
  <c r="F220" i="2"/>
  <c r="E220" i="2"/>
  <c r="F51" i="2"/>
  <c r="E51" i="2"/>
  <c r="F334" i="2" l="1"/>
  <c r="E334" i="2"/>
  <c r="F302" i="2"/>
  <c r="E302" i="2"/>
  <c r="F277" i="2"/>
  <c r="E277" i="2"/>
  <c r="E262" i="2"/>
  <c r="F236" i="2"/>
  <c r="E236" i="2"/>
  <c r="E219" i="2"/>
  <c r="F205" i="2"/>
  <c r="E205" i="2"/>
  <c r="F125" i="2"/>
  <c r="E125" i="2"/>
  <c r="F110" i="2"/>
  <c r="E110" i="2"/>
  <c r="F29" i="2"/>
  <c r="E29" i="2"/>
  <c r="F333" i="2" l="1"/>
  <c r="E333" i="2"/>
  <c r="F301" i="2"/>
  <c r="E301" i="2"/>
  <c r="F276" i="2"/>
  <c r="E276" i="2"/>
  <c r="F261" i="2"/>
  <c r="E261" i="2"/>
  <c r="F235" i="2"/>
  <c r="E235" i="2"/>
  <c r="F218" i="2"/>
  <c r="E218" i="2"/>
  <c r="F204" i="2"/>
  <c r="E204" i="2"/>
  <c r="F124" i="2"/>
  <c r="E124" i="2"/>
  <c r="F109" i="2"/>
  <c r="E109" i="2"/>
  <c r="F70" i="2"/>
  <c r="E70" i="2"/>
  <c r="F28" i="2"/>
  <c r="E28" i="2"/>
  <c r="F300" i="2" l="1"/>
  <c r="E300" i="2"/>
  <c r="F275" i="2"/>
  <c r="E275" i="2"/>
  <c r="F260" i="2"/>
  <c r="E260" i="2"/>
  <c r="F246" i="2"/>
  <c r="E246" i="2"/>
  <c r="F234" i="2"/>
  <c r="E234" i="2"/>
  <c r="F217" i="2"/>
  <c r="E217" i="2"/>
  <c r="F203" i="2"/>
  <c r="E203" i="2"/>
  <c r="F166" i="2"/>
  <c r="E166" i="2"/>
  <c r="F143" i="2"/>
  <c r="E143" i="2"/>
  <c r="F123" i="2"/>
  <c r="E123" i="2"/>
  <c r="F108" i="2"/>
  <c r="E108" i="2"/>
  <c r="F97" i="2"/>
  <c r="E97" i="2"/>
  <c r="F41" i="2"/>
  <c r="E41" i="2"/>
  <c r="F27" i="2"/>
  <c r="E27" i="2"/>
  <c r="F332" i="2" l="1"/>
  <c r="E332" i="2"/>
  <c r="F299" i="2"/>
  <c r="E299" i="2"/>
  <c r="F274" i="2"/>
  <c r="E274" i="2"/>
  <c r="F259" i="2"/>
  <c r="E259" i="2"/>
  <c r="F202" i="2"/>
  <c r="E202" i="2"/>
  <c r="F122" i="2"/>
  <c r="E122" i="2"/>
  <c r="F107" i="2"/>
  <c r="E107" i="2"/>
  <c r="F96" i="2"/>
  <c r="E96" i="2"/>
  <c r="F68" i="2"/>
  <c r="E68" i="2"/>
  <c r="F40" i="2"/>
  <c r="E40" i="2"/>
  <c r="F26" i="2"/>
  <c r="E26" i="2"/>
  <c r="E355" i="2"/>
  <c r="E351" i="2"/>
  <c r="E347" i="2"/>
  <c r="E343" i="2"/>
  <c r="E331" i="2"/>
  <c r="E328" i="2"/>
  <c r="E326" i="2"/>
  <c r="E324" i="2"/>
  <c r="E322" i="2"/>
  <c r="E298" i="2"/>
  <c r="E292" i="2"/>
  <c r="E289" i="2"/>
  <c r="E273" i="2"/>
  <c r="E258" i="2"/>
  <c r="E254" i="2"/>
  <c r="E249" i="2"/>
  <c r="E245" i="2"/>
  <c r="E233" i="2"/>
  <c r="E229" i="2"/>
  <c r="E216" i="2"/>
  <c r="E201" i="2"/>
  <c r="E197" i="2"/>
  <c r="E195" i="2"/>
  <c r="E193" i="2"/>
  <c r="E191" i="2"/>
  <c r="E189" i="2"/>
  <c r="E185" i="2"/>
  <c r="E183" i="2"/>
  <c r="E181" i="2"/>
  <c r="E179" i="2"/>
  <c r="E175" i="2"/>
  <c r="E173" i="2"/>
  <c r="E165" i="2"/>
  <c r="E162" i="2"/>
  <c r="E160" i="2"/>
  <c r="E154" i="2"/>
  <c r="E149" i="2"/>
  <c r="E147" i="2"/>
  <c r="E142" i="2"/>
  <c r="E138" i="2"/>
  <c r="E136" i="2"/>
  <c r="E134" i="2"/>
  <c r="E121" i="2"/>
  <c r="E106" i="2"/>
  <c r="E102" i="2"/>
  <c r="E95" i="2"/>
  <c r="E92" i="2"/>
  <c r="E90" i="2"/>
  <c r="E88" i="2"/>
  <c r="E86" i="2"/>
  <c r="E84" i="2"/>
  <c r="E82" i="2"/>
  <c r="F79" i="2"/>
  <c r="E79" i="2"/>
  <c r="F77" i="2"/>
  <c r="E77" i="2"/>
  <c r="F67" i="2"/>
  <c r="E67" i="2"/>
  <c r="F63" i="2"/>
  <c r="E63" i="2"/>
  <c r="F60" i="2"/>
  <c r="E60" i="2"/>
  <c r="F58" i="2"/>
  <c r="E58" i="2"/>
  <c r="F56" i="2"/>
  <c r="E56" i="2"/>
  <c r="F54" i="2"/>
  <c r="E54" i="2"/>
  <c r="F50" i="2"/>
  <c r="E50" i="2"/>
  <c r="F39" i="2"/>
  <c r="E39" i="2"/>
  <c r="F37" i="2"/>
  <c r="E37" i="2"/>
  <c r="F25" i="2"/>
  <c r="E25" i="2"/>
  <c r="F22" i="2"/>
  <c r="E22" i="2"/>
  <c r="F20" i="2"/>
  <c r="E20" i="2"/>
  <c r="F14" i="2"/>
  <c r="E14" i="2"/>
  <c r="F12" i="2"/>
  <c r="E12" i="2"/>
  <c r="F10" i="2"/>
  <c r="E10" i="2"/>
  <c r="F8" i="2"/>
  <c r="E8" i="2"/>
  <c r="E62" i="2" l="1"/>
  <c r="F62" i="2"/>
  <c r="E105" i="2"/>
  <c r="F105" i="2"/>
  <c r="E66" i="2"/>
  <c r="F66" i="2"/>
  <c r="E330" i="2"/>
  <c r="F330" i="2"/>
  <c r="E244" i="2"/>
  <c r="F244" i="2"/>
  <c r="F81" i="2" l="1"/>
  <c r="E81" i="2"/>
  <c r="F24" i="2"/>
  <c r="E24" i="2"/>
  <c r="F252" i="2"/>
  <c r="E252" i="2"/>
  <c r="F297" i="2"/>
  <c r="E297" i="2"/>
  <c r="F272" i="2"/>
  <c r="E272" i="2"/>
  <c r="F232" i="2"/>
  <c r="E232" i="2"/>
  <c r="F215" i="2"/>
  <c r="E215" i="2"/>
  <c r="E200" i="2"/>
  <c r="F200" i="2"/>
  <c r="E164" i="2"/>
  <c r="I120" i="2"/>
  <c r="E120" i="2"/>
</calcChain>
</file>

<file path=xl/sharedStrings.xml><?xml version="1.0" encoding="utf-8"?>
<sst xmlns="http://schemas.openxmlformats.org/spreadsheetml/2006/main" count="712" uniqueCount="165">
  <si>
    <t>2023 State Employee Charitable Campaign</t>
  </si>
  <si>
    <t>State Agency / Institution of Higher Education</t>
  </si>
  <si>
    <t># of Empl.</t>
  </si>
  <si>
    <t># of Donors</t>
  </si>
  <si>
    <t>Participation</t>
  </si>
  <si>
    <t>Per Cap Gift</t>
  </si>
  <si>
    <t>2023 Total pledges</t>
  </si>
  <si>
    <t>2022 Total pledges</t>
  </si>
  <si>
    <t>% of +/-</t>
  </si>
  <si>
    <t xml:space="preserve">555 &amp; 556 Texas A&amp;M Agrilife </t>
  </si>
  <si>
    <t>Brazos Valley</t>
  </si>
  <si>
    <t>SECC Region</t>
  </si>
  <si>
    <t>104 - Texas Legislative Budget Board</t>
  </si>
  <si>
    <t>116 - Sunset Advisory Commission</t>
  </si>
  <si>
    <t>211 - Court of Criminal Appeals</t>
  </si>
  <si>
    <t>212 - Office of Court Administration</t>
  </si>
  <si>
    <t>241 - Comptroller's Judiciary Section</t>
  </si>
  <si>
    <t>301 - Office of the Governor</t>
  </si>
  <si>
    <t>302 - Attorney General</t>
  </si>
  <si>
    <t>303 - Texas Facilities Commission</t>
  </si>
  <si>
    <t>304 - Comptroller of Public Accounts</t>
  </si>
  <si>
    <t>305 - General Land Office</t>
  </si>
  <si>
    <t>306 - Texas State Library and Archives Commission</t>
  </si>
  <si>
    <t>307 - Secretary of State</t>
  </si>
  <si>
    <t>308 - State Auditor's Office</t>
  </si>
  <si>
    <t>312 - State Securities Board</t>
  </si>
  <si>
    <t>313 - Department of Information Resources</t>
  </si>
  <si>
    <t>323 - Teacher Retirement System of Texas</t>
  </si>
  <si>
    <t>326 - Texas Emergency Services Retirement System</t>
  </si>
  <si>
    <t>327 - Employees Retirement System of Texas</t>
  </si>
  <si>
    <t>329 - Texas Real Estate Commission</t>
  </si>
  <si>
    <t>332 - Texas Department of Housing &amp; Community Affairs</t>
  </si>
  <si>
    <t>347 - Texas Public Finance Authority</t>
  </si>
  <si>
    <t>356 - Texas Ethics Commission</t>
  </si>
  <si>
    <t>360 - State Office of Administrative Hearings</t>
  </si>
  <si>
    <t>362 - Texas Lottery Commission</t>
  </si>
  <si>
    <t>401 - Texas Military Department</t>
  </si>
  <si>
    <t>403 - Texas Veterans Commission</t>
  </si>
  <si>
    <t>405 - Department of Public Safety</t>
  </si>
  <si>
    <t>407 - Texas Commission on Law Enforcement</t>
  </si>
  <si>
    <t>409 - Commission on Jail Standards</t>
  </si>
  <si>
    <t>451 - Texas Department of Banking</t>
  </si>
  <si>
    <t>452 - Texas Department of Licensing and Regulation</t>
  </si>
  <si>
    <t>454 - Texas Department of Insurance</t>
  </si>
  <si>
    <t>455 - Railroad Commission of Texas</t>
  </si>
  <si>
    <t>456 - Texas State Board of Plumbing Examiners</t>
  </si>
  <si>
    <t>457 - Texas State Board of Public Accountancy</t>
  </si>
  <si>
    <t>458 - Texas Alcoholic Beverage Commission</t>
  </si>
  <si>
    <t>460 - Texas Board of Professional Engineers</t>
  </si>
  <si>
    <t>466 - Office of Consumer Credit Commissioner</t>
  </si>
  <si>
    <t>469 - Credit Union Department</t>
  </si>
  <si>
    <t>473 - Public Utility Commission of Texas</t>
  </si>
  <si>
    <t>476 - Texas Racing Commission</t>
  </si>
  <si>
    <t>477 - Commission on State Emergency Communications</t>
  </si>
  <si>
    <t>479 - State Office of Risk Management</t>
  </si>
  <si>
    <t>481 - Texas Board of Professional Geoscientists</t>
  </si>
  <si>
    <t>503 - Texas Medical Board</t>
  </si>
  <si>
    <t>507 - Texas Board of Nursing</t>
  </si>
  <si>
    <t>508 - Texas Board of Chiropractic Examiners</t>
  </si>
  <si>
    <t>515 - Texas State Board of Pharmacy</t>
  </si>
  <si>
    <t>529 - Health and Human Services Commission</t>
  </si>
  <si>
    <t>530 - Department of Family and Protective Services</t>
  </si>
  <si>
    <t>533 - Executive Council of Physical and Occupational Therapy Examiners</t>
  </si>
  <si>
    <t>554 - Texas Animal Health Commission</t>
  </si>
  <si>
    <t>580 - Texas Water Development Board</t>
  </si>
  <si>
    <t>582 - Texas Commission on Environmental Quality</t>
  </si>
  <si>
    <t xml:space="preserve">592 - Texas State Soil and Water Conservation Board
</t>
  </si>
  <si>
    <t>601 - Texas Department of Transportation</t>
  </si>
  <si>
    <t>608 - Texas Department of Motor Vehicles</t>
  </si>
  <si>
    <t>644 - Texas Juvenile Justice Department</t>
  </si>
  <si>
    <t>701 - Texas Education Agency</t>
  </si>
  <si>
    <t>704 - Austin Community College - Public Community/Junior Colleges (Administered by 781)</t>
  </si>
  <si>
    <t>711 - Texas A&amp;M University</t>
  </si>
  <si>
    <t>771 - Texas School for the Blind and Visually Impaired</t>
  </si>
  <si>
    <t>772 - Texas School for the Deaf</t>
  </si>
  <si>
    <t>781 - Texas Higher Education Coordinating Board</t>
  </si>
  <si>
    <t>802 - Texas Parks and Wildlife Department</t>
  </si>
  <si>
    <t>808 - Texas Historical Commission</t>
  </si>
  <si>
    <t>809 - State Preservation Board</t>
  </si>
  <si>
    <t xml:space="preserve">813 - Texas Commission on the Arts
</t>
  </si>
  <si>
    <t>930 - Texas Treasury Safekeeping Trust Company</t>
  </si>
  <si>
    <t>Retirees</t>
  </si>
  <si>
    <t>Capital Area</t>
  </si>
  <si>
    <t>Amarillo</t>
  </si>
  <si>
    <t>696 - Texas Department Criminal Justice</t>
  </si>
  <si>
    <t>732 - Texas A&amp;M University - Kingsville</t>
  </si>
  <si>
    <t>765 - University of Houston Victoria</t>
  </si>
  <si>
    <t>Coastal Bend</t>
  </si>
  <si>
    <t>551 - Department of Agriculture</t>
  </si>
  <si>
    <t>714 - University of Texas at Arlington</t>
  </si>
  <si>
    <t>731 - Texas Woman's University</t>
  </si>
  <si>
    <t>738 - University of Texas at Dallas</t>
  </si>
  <si>
    <t>752 - University of North Texas</t>
  </si>
  <si>
    <t>DFW Metroplex</t>
  </si>
  <si>
    <t>755 - Stephen F. Austin State University</t>
  </si>
  <si>
    <t>East Texas</t>
  </si>
  <si>
    <t>739 - Texas Tech University Health Sciences Center</t>
  </si>
  <si>
    <t>El Paso</t>
  </si>
  <si>
    <t>305 - General Land Ofifce</t>
  </si>
  <si>
    <t>718 - Texas A&amp;M University at Galveston</t>
  </si>
  <si>
    <t>723 - University of Texas Medical Branch</t>
  </si>
  <si>
    <t>Galveston</t>
  </si>
  <si>
    <t>737 - Angelo State University</t>
  </si>
  <si>
    <t>Greater West Texas</t>
  </si>
  <si>
    <t>320 - Texas Workforce Commision</t>
  </si>
  <si>
    <t>448 - Office of Injured Employee Counsel</t>
  </si>
  <si>
    <t>730 - University of Houston</t>
  </si>
  <si>
    <t>731 - Texas Women's University</t>
  </si>
  <si>
    <t>744 - University of Texas Health Science Center</t>
  </si>
  <si>
    <t>783 - University of Houston System</t>
  </si>
  <si>
    <t>Houston</t>
  </si>
  <si>
    <t>Laredo College</t>
  </si>
  <si>
    <t>Laredo</t>
  </si>
  <si>
    <t>North Texas</t>
  </si>
  <si>
    <t>746 - University of Texas Rio Grande Valley</t>
  </si>
  <si>
    <t>984 - South Texas College</t>
  </si>
  <si>
    <t>Rio Grande Valley</t>
  </si>
  <si>
    <t>San Antonio</t>
  </si>
  <si>
    <t>753 - Sam Houston State University</t>
  </si>
  <si>
    <t>Texas Pine Belt</t>
  </si>
  <si>
    <t>710 - Texas A&amp;M University System</t>
  </si>
  <si>
    <t>Howard College</t>
  </si>
  <si>
    <t>Waco</t>
  </si>
  <si>
    <t>704 - Amarillo College</t>
  </si>
  <si>
    <t>757 - West Texas A&amp;M University</t>
  </si>
  <si>
    <t>720 - University of Texas System</t>
  </si>
  <si>
    <t>504 - Texas State Board of Dental Examiners</t>
  </si>
  <si>
    <t>537 - Department of State Health Services</t>
  </si>
  <si>
    <t>556 - Texas A&amp;M Agrilife Research</t>
  </si>
  <si>
    <t>557 - Texas A&amp;M Veterinary Medical Diagnostic Laboratory</t>
  </si>
  <si>
    <t>575 - Texas Division of Emergency Management</t>
  </si>
  <si>
    <t>576 - Texas A&amp;M Forest Service</t>
  </si>
  <si>
    <t xml:space="preserve">555 - Texas A&amp;M Agrilife Extension Service </t>
  </si>
  <si>
    <t>696 - Texas Department Criminal Justice - Clements Unit BC</t>
  </si>
  <si>
    <t>696 - Texas Department Criminal Justice - combined</t>
  </si>
  <si>
    <t>696 - Texas Department Criminal Justice - Dalhart Unit</t>
  </si>
  <si>
    <t>696 - Texas Department Criminal Justice - Roach Unit RH</t>
  </si>
  <si>
    <t>712 - Texas A&amp;M Engineering Experiment Station</t>
  </si>
  <si>
    <t>716 - Texas A&amp;M Engineering Extension Service</t>
  </si>
  <si>
    <t>721 - University of Texas at Austin</t>
  </si>
  <si>
    <t xml:space="preserve">724 - University of Texas at El Paso </t>
  </si>
  <si>
    <t>727 - Texas A&amp;M Transportation Institute</t>
  </si>
  <si>
    <t>733 - Texas Tech University</t>
  </si>
  <si>
    <t>749 - Texas A&amp;M University at San Antonio</t>
  </si>
  <si>
    <t>761 - Texas A&amp;M International University</t>
  </si>
  <si>
    <t>773 - University of North Texas at Dallas</t>
  </si>
  <si>
    <t>224 - Court of Appeals - Fourth Court of Appeals District</t>
  </si>
  <si>
    <t>696 - Texas Department Criminal Justice - Clarence N. Stevenson Unit</t>
  </si>
  <si>
    <t>696 - Texas Department Criminal Justice - Dolph Briscoe Unit</t>
  </si>
  <si>
    <t>696 - Texas Department Criminal Justice - Fabian Dale Dominguez Unit</t>
  </si>
  <si>
    <t>696 - Texas Department Criminal Justice - Joe Ney Substance Abuse Unit</t>
  </si>
  <si>
    <t>696 - Texas Department Criminal Justice - John B. Connally Unit</t>
  </si>
  <si>
    <t>601 - Texas Department of Transportation - Childress</t>
  </si>
  <si>
    <t>729 - University of Texas Southwestern Medical Center</t>
  </si>
  <si>
    <t>601 - Texas Department of Transportation - Amarillo</t>
  </si>
  <si>
    <t>506 - University of Texas M. D. Anderson Cancer Center</t>
  </si>
  <si>
    <t>University of Texas Health Science Center - Laredo</t>
  </si>
  <si>
    <t>103 - Texas Legislative Council</t>
  </si>
  <si>
    <t>745 - University of Texas Health Science Center at San Antonio</t>
  </si>
  <si>
    <t>743 - University of Texas at San Antonio</t>
  </si>
  <si>
    <t>Wildlife Services, Texas (Formerly Wildlife Damage Management Service)</t>
  </si>
  <si>
    <t>102 - House of Representatives</t>
  </si>
  <si>
    <t>101 - Senate - State Senator District 21</t>
  </si>
  <si>
    <t>696 - Texas Department Criminal Justice - District Parole Office #3</t>
  </si>
  <si>
    <t>769 - University of North Texas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</si>
</sst>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C99"/>
      </patternFill>
    </fill>
    <fill>
      <patternFill patternType="solid">
        <fgColor theme="9" tint="0.59999389629810485"/>
        <bgColor rgb="FFFABF8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81">
    <xf numFmtId="0" fontId="0" fillId="0" borderId="0" xfId="0"/>
    <xf numFmtId="44" fontId="1" fillId="0" borderId="2" xfId="1" applyFon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44" fontId="1" fillId="0" borderId="2" xfId="1" applyFont="1" applyFill="1" applyBorder="1"/>
    <xf numFmtId="0" fontId="1" fillId="0" borderId="2" xfId="0" applyFont="1" applyBorder="1" applyProtection="1">
      <protection locked="0"/>
    </xf>
    <xf numFmtId="44" fontId="1" fillId="0" borderId="2" xfId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/>
    </xf>
    <xf numFmtId="44" fontId="1" fillId="0" borderId="2" xfId="1" applyFont="1" applyFill="1" applyBorder="1" applyAlignment="1">
      <alignment horizontal="right"/>
    </xf>
    <xf numFmtId="44" fontId="1" fillId="6" borderId="2" xfId="1" applyFont="1" applyFill="1" applyBorder="1"/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44" fontId="1" fillId="0" borderId="2" xfId="1" applyFont="1" applyFill="1" applyBorder="1" applyAlignment="1">
      <alignment horizontal="right" wrapText="1"/>
    </xf>
    <xf numFmtId="44" fontId="1" fillId="0" borderId="2" xfId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4" fontId="1" fillId="0" borderId="1" xfId="1" applyFont="1" applyFill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44" fontId="1" fillId="0" borderId="10" xfId="1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44" fontId="1" fillId="3" borderId="5" xfId="1" applyFont="1" applyFill="1" applyBorder="1" applyAlignment="1">
      <alignment horizontal="center"/>
    </xf>
    <xf numFmtId="9" fontId="1" fillId="3" borderId="6" xfId="2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4" fontId="2" fillId="3" borderId="2" xfId="1" applyFont="1" applyFill="1" applyBorder="1" applyAlignment="1">
      <alignment horizontal="center"/>
    </xf>
    <xf numFmtId="9" fontId="2" fillId="3" borderId="8" xfId="2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2" xfId="1" applyFont="1" applyFill="1" applyBorder="1" applyAlignment="1">
      <alignment horizontal="center"/>
    </xf>
    <xf numFmtId="0" fontId="3" fillId="0" borderId="2" xfId="0" applyFont="1" applyBorder="1"/>
    <xf numFmtId="164" fontId="3" fillId="0" borderId="2" xfId="4" applyNumberFormat="1" applyFont="1" applyFill="1" applyBorder="1"/>
    <xf numFmtId="9" fontId="3" fillId="0" borderId="2" xfId="2" applyFont="1" applyFill="1" applyBorder="1"/>
    <xf numFmtId="44" fontId="3" fillId="0" borderId="2" xfId="1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0" xfId="0" applyFont="1" applyBorder="1" applyAlignment="1">
      <alignment vertical="center" wrapText="1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>
      <alignment horizontal="right" vertical="center" wrapText="1"/>
    </xf>
    <xf numFmtId="44" fontId="1" fillId="0" borderId="10" xfId="1" applyFont="1" applyFill="1" applyBorder="1" applyAlignment="1">
      <alignment horizontal="right" vertical="center" wrapText="1"/>
    </xf>
    <xf numFmtId="44" fontId="1" fillId="0" borderId="10" xfId="1" applyFont="1" applyFill="1" applyBorder="1" applyProtection="1">
      <protection locked="0"/>
    </xf>
    <xf numFmtId="9" fontId="6" fillId="3" borderId="2" xfId="2" applyFont="1" applyFill="1" applyBorder="1"/>
    <xf numFmtId="44" fontId="6" fillId="3" borderId="2" xfId="1" applyFont="1" applyFill="1" applyBorder="1"/>
    <xf numFmtId="9" fontId="6" fillId="0" borderId="2" xfId="2" applyFont="1" applyFill="1" applyBorder="1"/>
    <xf numFmtId="44" fontId="6" fillId="0" borderId="2" xfId="1" applyFont="1" applyFill="1" applyBorder="1"/>
    <xf numFmtId="9" fontId="6" fillId="4" borderId="2" xfId="0" applyNumberFormat="1" applyFont="1" applyFill="1" applyBorder="1"/>
    <xf numFmtId="0" fontId="6" fillId="3" borderId="2" xfId="0" applyFont="1" applyFill="1" applyBorder="1"/>
    <xf numFmtId="9" fontId="6" fillId="0" borderId="2" xfId="0" applyNumberFormat="1" applyFont="1" applyBorder="1"/>
    <xf numFmtId="0" fontId="6" fillId="0" borderId="2" xfId="0" applyFont="1" applyBorder="1"/>
    <xf numFmtId="9" fontId="6" fillId="5" borderId="2" xfId="0" applyNumberFormat="1" applyFont="1" applyFill="1" applyBorder="1"/>
    <xf numFmtId="44" fontId="6" fillId="5" borderId="2" xfId="0" applyNumberFormat="1" applyFont="1" applyFill="1" applyBorder="1"/>
    <xf numFmtId="44" fontId="6" fillId="0" borderId="2" xfId="0" applyNumberFormat="1" applyFont="1" applyBorder="1"/>
    <xf numFmtId="44" fontId="6" fillId="4" borderId="2" xfId="0" applyNumberFormat="1" applyFont="1" applyFill="1" applyBorder="1"/>
    <xf numFmtId="9" fontId="7" fillId="3" borderId="2" xfId="2" applyFont="1" applyFill="1" applyBorder="1"/>
    <xf numFmtId="44" fontId="7" fillId="3" borderId="2" xfId="1" applyFont="1" applyFill="1" applyBorder="1"/>
    <xf numFmtId="9" fontId="7" fillId="0" borderId="2" xfId="2" applyFont="1" applyFill="1" applyBorder="1"/>
    <xf numFmtId="44" fontId="7" fillId="0" borderId="2" xfId="1" applyFont="1" applyFill="1" applyBorder="1"/>
    <xf numFmtId="9" fontId="6" fillId="3" borderId="10" xfId="2" applyFont="1" applyFill="1" applyBorder="1"/>
    <xf numFmtId="44" fontId="6" fillId="3" borderId="10" xfId="1" applyFont="1" applyFill="1" applyBorder="1"/>
    <xf numFmtId="9" fontId="7" fillId="0" borderId="8" xfId="2" applyFont="1" applyFill="1" applyBorder="1"/>
    <xf numFmtId="9" fontId="6" fillId="3" borderId="8" xfId="2" applyFont="1" applyFill="1" applyBorder="1"/>
    <xf numFmtId="9" fontId="6" fillId="0" borderId="8" xfId="2" applyFont="1" applyFill="1" applyBorder="1"/>
    <xf numFmtId="9" fontId="6" fillId="3" borderId="11" xfId="2" applyFont="1" applyFill="1" applyBorder="1"/>
    <xf numFmtId="9" fontId="7" fillId="0" borderId="8" xfId="2" applyFont="1" applyFill="1" applyBorder="1" applyAlignment="1">
      <alignment horizontal="center"/>
    </xf>
    <xf numFmtId="0" fontId="6" fillId="0" borderId="8" xfId="0" applyFont="1" applyBorder="1"/>
    <xf numFmtId="0" fontId="7" fillId="0" borderId="2" xfId="0" applyFont="1" applyBorder="1" applyAlignment="1">
      <alignment horizontal="center"/>
    </xf>
    <xf numFmtId="44" fontId="7" fillId="0" borderId="2" xfId="1" applyFont="1" applyFill="1" applyBorder="1" applyAlignment="1">
      <alignment horizontal="center"/>
    </xf>
    <xf numFmtId="44" fontId="6" fillId="3" borderId="2" xfId="0" applyNumberFormat="1" applyFont="1" applyFill="1" applyBorder="1"/>
    <xf numFmtId="9" fontId="6" fillId="4" borderId="10" xfId="0" applyNumberFormat="1" applyFont="1" applyFill="1" applyBorder="1"/>
    <xf numFmtId="0" fontId="6" fillId="3" borderId="10" xfId="0" applyFont="1" applyFill="1" applyBorder="1"/>
    <xf numFmtId="0" fontId="3" fillId="3" borderId="5" xfId="0" applyFont="1" applyFill="1" applyBorder="1" applyAlignment="1">
      <alignment horizontal="center"/>
    </xf>
  </cellXfs>
  <cellStyles count="5">
    <cellStyle name="Comma" xfId="4" builtinId="3"/>
    <cellStyle name="Currency" xfId="1" builtinId="4"/>
    <cellStyle name="Normal" xfId="0" builtinId="0"/>
    <cellStyle name="Normal 2 2" xfId="3" xr:uid="{4EFAA1DE-B2A4-4BAF-9D03-906D93FE931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76200</xdr:rowOff>
    </xdr:to>
    <xdr:pic>
      <xdr:nvPicPr>
        <xdr:cNvPr id="3" name="Picture 2" descr="https://fmx.cpa.texas.gov/common/ximages/arrow_up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228850"/>
          <a:ext cx="762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76200</xdr:rowOff>
    </xdr:to>
    <xdr:pic>
      <xdr:nvPicPr>
        <xdr:cNvPr id="4" name="Picture 3" descr="https://fmx.cpa.texas.gov/common/ximages/arrow_up.gif">
          <a:extLst>
            <a:ext uri="{FF2B5EF4-FFF2-40B4-BE49-F238E27FC236}">
              <a16:creationId xmlns:a16="http://schemas.microsoft.com/office/drawing/2014/main" id="{162C5882-04FD-41E3-8231-28117FEE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5900" y="1384300"/>
          <a:ext cx="762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76200</xdr:rowOff>
    </xdr:to>
    <xdr:pic>
      <xdr:nvPicPr>
        <xdr:cNvPr id="2" name="Picture 1" descr="https://fmx.cpa.texas.gov/common/ximages/arrow_up.gif">
          <a:extLst>
            <a:ext uri="{FF2B5EF4-FFF2-40B4-BE49-F238E27FC236}">
              <a16:creationId xmlns:a16="http://schemas.microsoft.com/office/drawing/2014/main" id="{0BB86D5D-265D-48FC-838E-683731258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161925"/>
          <a:ext cx="762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0</xdr:row>
      <xdr:rowOff>76200</xdr:rowOff>
    </xdr:to>
    <xdr:pic>
      <xdr:nvPicPr>
        <xdr:cNvPr id="3" name="Picture 2" descr="https://fmx.cpa.texas.gov/common/ximages/arrow_up.gif">
          <a:extLst>
            <a:ext uri="{FF2B5EF4-FFF2-40B4-BE49-F238E27FC236}">
              <a16:creationId xmlns:a16="http://schemas.microsoft.com/office/drawing/2014/main" id="{2BA83B60-6E5D-4C09-9D6E-FAF776353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0"/>
          <a:ext cx="762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V370"/>
  <sheetViews>
    <sheetView tabSelected="1" zoomScaleNormal="100" workbookViewId="0">
      <selection activeCell="J4" sqref="J4"/>
    </sheetView>
  </sheetViews>
  <sheetFormatPr defaultColWidth="50.42578125" defaultRowHeight="12.75" x14ac:dyDescent="0.2"/>
  <cols>
    <col min="1" max="1" width="18" style="5" bestFit="1" customWidth="1"/>
    <col min="2" max="2" width="64" style="2" bestFit="1" customWidth="1"/>
    <col min="3" max="3" width="14.5703125" style="2" bestFit="1" customWidth="1"/>
    <col min="4" max="4" width="15.7109375" style="2" bestFit="1" customWidth="1"/>
    <col min="5" max="5" width="17.140625" style="2" bestFit="1" customWidth="1"/>
    <col min="6" max="6" width="17.85546875" style="2" bestFit="1" customWidth="1"/>
    <col min="7" max="8" width="23.85546875" style="17" bestFit="1" customWidth="1"/>
    <col min="9" max="9" width="12.140625" style="2" bestFit="1" customWidth="1"/>
    <col min="10" max="16384" width="50.42578125" style="2"/>
  </cols>
  <sheetData>
    <row r="1" spans="1:10" s="5" customFormat="1" x14ac:dyDescent="0.2">
      <c r="A1" s="28"/>
      <c r="B1" s="29" t="s">
        <v>0</v>
      </c>
      <c r="C1" s="80"/>
      <c r="D1" s="80"/>
      <c r="E1" s="80"/>
      <c r="F1" s="30"/>
      <c r="G1" s="31"/>
      <c r="H1" s="31"/>
      <c r="I1" s="32"/>
      <c r="J1" s="18"/>
    </row>
    <row r="2" spans="1:10" x14ac:dyDescent="0.2">
      <c r="A2" s="33" t="s">
        <v>11</v>
      </c>
      <c r="B2" s="34" t="s">
        <v>1</v>
      </c>
      <c r="C2" s="34" t="s">
        <v>2</v>
      </c>
      <c r="D2" s="34" t="s">
        <v>3</v>
      </c>
      <c r="E2" s="34" t="s">
        <v>4</v>
      </c>
      <c r="F2" s="35" t="s">
        <v>5</v>
      </c>
      <c r="G2" s="35" t="s">
        <v>6</v>
      </c>
      <c r="H2" s="35" t="s">
        <v>7</v>
      </c>
      <c r="I2" s="36" t="s">
        <v>8</v>
      </c>
      <c r="J2" s="19"/>
    </row>
    <row r="3" spans="1:10" x14ac:dyDescent="0.2">
      <c r="A3" s="37"/>
      <c r="B3" s="38"/>
      <c r="C3" s="38"/>
      <c r="D3" s="38"/>
      <c r="E3" s="75"/>
      <c r="F3" s="76"/>
      <c r="G3" s="39"/>
      <c r="H3" s="39"/>
      <c r="I3" s="73"/>
      <c r="J3" s="19"/>
    </row>
    <row r="4" spans="1:10" x14ac:dyDescent="0.2">
      <c r="A4" s="23" t="s">
        <v>112</v>
      </c>
      <c r="B4" s="4" t="s">
        <v>162</v>
      </c>
      <c r="C4" s="7">
        <v>2</v>
      </c>
      <c r="D4" s="7">
        <v>0</v>
      </c>
      <c r="E4" s="51">
        <f>IF(C4=0,0,+D4/C4)</f>
        <v>0</v>
      </c>
      <c r="F4" s="52">
        <f>IF(C4=0,0,+G4/C4)</f>
        <v>0</v>
      </c>
      <c r="G4" s="1">
        <v>0</v>
      </c>
      <c r="H4" s="1">
        <v>0</v>
      </c>
      <c r="I4" s="70">
        <f>IF(H4=0,0,+(G4-H4)/H4)</f>
        <v>0</v>
      </c>
      <c r="J4" s="19"/>
    </row>
    <row r="5" spans="1:10" x14ac:dyDescent="0.2">
      <c r="A5" s="23"/>
      <c r="B5" s="4"/>
      <c r="C5" s="7"/>
      <c r="D5" s="7"/>
      <c r="E5" s="53"/>
      <c r="F5" s="54"/>
      <c r="G5" s="1"/>
      <c r="H5" s="1"/>
      <c r="I5" s="71"/>
      <c r="J5" s="19"/>
    </row>
    <row r="6" spans="1:10" x14ac:dyDescent="0.2">
      <c r="A6" s="23" t="s">
        <v>112</v>
      </c>
      <c r="B6" s="4" t="s">
        <v>161</v>
      </c>
      <c r="C6" s="7">
        <v>3</v>
      </c>
      <c r="D6" s="7">
        <v>0</v>
      </c>
      <c r="E6" s="51">
        <f>IF(C6=0,0,+D6/C6)</f>
        <v>0</v>
      </c>
      <c r="F6" s="52">
        <f>IF(C6=0,0,+G6/C6)</f>
        <v>0</v>
      </c>
      <c r="G6" s="1">
        <v>0</v>
      </c>
      <c r="H6" s="1">
        <v>0</v>
      </c>
      <c r="I6" s="70">
        <f>IF(H6=0,0,+(G6-H6)/H6)</f>
        <v>0</v>
      </c>
      <c r="J6" s="19"/>
    </row>
    <row r="7" spans="1:10" x14ac:dyDescent="0.2">
      <c r="A7" s="23"/>
      <c r="B7" s="4"/>
      <c r="C7" s="7"/>
      <c r="D7" s="7"/>
      <c r="E7" s="53"/>
      <c r="F7" s="54"/>
      <c r="G7" s="1"/>
      <c r="H7" s="1"/>
      <c r="I7" s="71"/>
      <c r="J7" s="19"/>
    </row>
    <row r="8" spans="1:10" x14ac:dyDescent="0.2">
      <c r="A8" s="23" t="s">
        <v>82</v>
      </c>
      <c r="B8" s="2" t="s">
        <v>157</v>
      </c>
      <c r="C8" s="9">
        <v>1</v>
      </c>
      <c r="D8" s="9">
        <v>4</v>
      </c>
      <c r="E8" s="55">
        <f>IF(C8=0,0,+D8/C8)</f>
        <v>4</v>
      </c>
      <c r="F8" s="62">
        <f>IF(C8=0,0,+G8/C8)</f>
        <v>1800</v>
      </c>
      <c r="G8" s="10">
        <v>1800</v>
      </c>
      <c r="H8" s="10">
        <v>1934.02</v>
      </c>
      <c r="I8" s="70">
        <f>IF(H8=0,0,+(G8-H8)/H8)</f>
        <v>-6.9296077600024805E-2</v>
      </c>
      <c r="J8" s="19"/>
    </row>
    <row r="9" spans="1:10" x14ac:dyDescent="0.2">
      <c r="A9" s="23"/>
      <c r="C9" s="9"/>
      <c r="D9" s="9"/>
      <c r="E9" s="57"/>
      <c r="F9" s="61"/>
      <c r="G9" s="10"/>
      <c r="H9" s="10"/>
      <c r="I9" s="71"/>
      <c r="J9" s="19"/>
    </row>
    <row r="10" spans="1:10" x14ac:dyDescent="0.2">
      <c r="A10" s="23" t="s">
        <v>82</v>
      </c>
      <c r="B10" s="2" t="s">
        <v>12</v>
      </c>
      <c r="C10" s="9">
        <v>150</v>
      </c>
      <c r="D10" s="9">
        <v>14</v>
      </c>
      <c r="E10" s="55">
        <f>IF(C10=0,0,+D10/C10)</f>
        <v>9.3333333333333338E-2</v>
      </c>
      <c r="F10" s="62">
        <f>IF(C10=0,0,+G10/C10)</f>
        <v>47.84</v>
      </c>
      <c r="G10" s="10">
        <v>7176</v>
      </c>
      <c r="H10" s="10">
        <v>10776</v>
      </c>
      <c r="I10" s="70">
        <f>IF(H10=0,0,+(G10-H10)/H10)</f>
        <v>-0.33407572383073497</v>
      </c>
      <c r="J10" s="19"/>
    </row>
    <row r="11" spans="1:10" x14ac:dyDescent="0.2">
      <c r="A11" s="23"/>
      <c r="C11" s="9"/>
      <c r="D11" s="9"/>
      <c r="E11" s="57"/>
      <c r="F11" s="61"/>
      <c r="G11" s="10"/>
      <c r="H11" s="10"/>
      <c r="I11" s="71"/>
      <c r="J11" s="19"/>
    </row>
    <row r="12" spans="1:10" x14ac:dyDescent="0.2">
      <c r="A12" s="23" t="s">
        <v>82</v>
      </c>
      <c r="B12" s="2" t="s">
        <v>13</v>
      </c>
      <c r="C12" s="9"/>
      <c r="D12" s="9"/>
      <c r="E12" s="55">
        <f>IF(C12=0,0,+D12/C12)</f>
        <v>0</v>
      </c>
      <c r="F12" s="62">
        <f>IF(C12=0,0,+G12/C12)</f>
        <v>0</v>
      </c>
      <c r="G12" s="10">
        <v>0</v>
      </c>
      <c r="H12" s="10">
        <v>1200</v>
      </c>
      <c r="I12" s="70">
        <f>IF(H12=0,0,+(G12-H12)/H12)</f>
        <v>-1</v>
      </c>
      <c r="J12" s="19"/>
    </row>
    <row r="13" spans="1:10" x14ac:dyDescent="0.2">
      <c r="A13" s="23"/>
      <c r="C13" s="9"/>
      <c r="D13" s="9"/>
      <c r="E13" s="57"/>
      <c r="F13" s="61"/>
      <c r="G13" s="10"/>
      <c r="H13" s="10"/>
      <c r="I13" s="71"/>
      <c r="J13" s="19"/>
    </row>
    <row r="14" spans="1:10" x14ac:dyDescent="0.2">
      <c r="A14" s="23" t="s">
        <v>82</v>
      </c>
      <c r="B14" s="2" t="s">
        <v>14</v>
      </c>
      <c r="C14" s="9">
        <v>71</v>
      </c>
      <c r="D14" s="9">
        <v>1</v>
      </c>
      <c r="E14" s="59">
        <f>IF(C14=0,0,+D14/C14)</f>
        <v>1.4084507042253521E-2</v>
      </c>
      <c r="F14" s="60">
        <f>IF(C14=0,0,+G14/C14)</f>
        <v>16.901408450704224</v>
      </c>
      <c r="G14" s="10">
        <v>1200</v>
      </c>
      <c r="H14" s="10">
        <v>600</v>
      </c>
      <c r="I14" s="70">
        <f>IF(H14=0,0,+(G14-H14)/H14)</f>
        <v>1</v>
      </c>
      <c r="J14" s="19"/>
    </row>
    <row r="15" spans="1:10" x14ac:dyDescent="0.2">
      <c r="A15" s="23"/>
      <c r="C15" s="9"/>
      <c r="D15" s="9"/>
      <c r="E15" s="57"/>
      <c r="F15" s="61"/>
      <c r="G15" s="10"/>
      <c r="H15" s="10"/>
      <c r="I15" s="71"/>
      <c r="J15" s="19"/>
    </row>
    <row r="16" spans="1:10" x14ac:dyDescent="0.2">
      <c r="A16" s="23" t="s">
        <v>82</v>
      </c>
      <c r="B16" s="2" t="s">
        <v>15</v>
      </c>
      <c r="C16" s="9">
        <v>200</v>
      </c>
      <c r="D16" s="9">
        <v>3</v>
      </c>
      <c r="E16" s="55"/>
      <c r="F16" s="62"/>
      <c r="G16" s="10">
        <v>456</v>
      </c>
      <c r="H16" s="10">
        <v>0</v>
      </c>
      <c r="I16" s="70">
        <f>IF(H16=0,0,+(G16-H16)/H16)</f>
        <v>0</v>
      </c>
      <c r="J16" s="19"/>
    </row>
    <row r="17" spans="1:10" x14ac:dyDescent="0.2">
      <c r="A17" s="23"/>
      <c r="C17" s="9"/>
      <c r="D17" s="9"/>
      <c r="E17" s="57"/>
      <c r="F17" s="61"/>
      <c r="G17" s="10"/>
      <c r="H17" s="10"/>
      <c r="I17" s="71"/>
      <c r="J17" s="19"/>
    </row>
    <row r="18" spans="1:10" x14ac:dyDescent="0.2">
      <c r="A18" s="23" t="s">
        <v>117</v>
      </c>
      <c r="B18" s="4" t="s">
        <v>146</v>
      </c>
      <c r="C18" s="7">
        <v>30</v>
      </c>
      <c r="D18" s="12">
        <v>1</v>
      </c>
      <c r="E18" s="51">
        <f>IF(C18=0,0,+D18/C18)</f>
        <v>3.3333333333333333E-2</v>
      </c>
      <c r="F18" s="52">
        <f>IF(C18=0,0,+G18/C18)</f>
        <v>16</v>
      </c>
      <c r="G18" s="8">
        <v>480</v>
      </c>
      <c r="H18" s="1">
        <v>580</v>
      </c>
      <c r="I18" s="70">
        <f>IF(H18=0,0,+(G18-H18)/H18)</f>
        <v>-0.17241379310344829</v>
      </c>
      <c r="J18" s="19"/>
    </row>
    <row r="19" spans="1:10" x14ac:dyDescent="0.2">
      <c r="A19" s="23"/>
      <c r="B19" s="4"/>
      <c r="C19" s="7"/>
      <c r="D19" s="12"/>
      <c r="E19" s="53"/>
      <c r="F19" s="54"/>
      <c r="G19" s="8"/>
      <c r="H19" s="1"/>
      <c r="I19" s="71"/>
      <c r="J19" s="19"/>
    </row>
    <row r="20" spans="1:10" x14ac:dyDescent="0.2">
      <c r="A20" s="23" t="s">
        <v>82</v>
      </c>
      <c r="B20" s="2" t="s">
        <v>16</v>
      </c>
      <c r="C20" s="9"/>
      <c r="D20" s="9"/>
      <c r="E20" s="55">
        <f>IF(C20=0,0,+D20/C20)</f>
        <v>0</v>
      </c>
      <c r="F20" s="62">
        <f>IF(C20=0,0,+G20/C20)</f>
        <v>0</v>
      </c>
      <c r="G20" s="10">
        <v>0</v>
      </c>
      <c r="H20" s="10">
        <v>600</v>
      </c>
      <c r="I20" s="70">
        <f>IF(H20=0,0,+(G20-H20)/H20)</f>
        <v>-1</v>
      </c>
      <c r="J20" s="19"/>
    </row>
    <row r="21" spans="1:10" x14ac:dyDescent="0.2">
      <c r="A21" s="23"/>
      <c r="C21" s="9"/>
      <c r="D21" s="9"/>
      <c r="E21" s="57"/>
      <c r="F21" s="61"/>
      <c r="G21" s="10"/>
      <c r="H21" s="10"/>
      <c r="I21" s="71"/>
      <c r="J21" s="19"/>
    </row>
    <row r="22" spans="1:10" x14ac:dyDescent="0.2">
      <c r="A22" s="23" t="s">
        <v>82</v>
      </c>
      <c r="B22" s="2" t="s">
        <v>17</v>
      </c>
      <c r="C22" s="9">
        <v>145</v>
      </c>
      <c r="D22" s="9">
        <v>1</v>
      </c>
      <c r="E22" s="55">
        <f>IF(C22=0,0,+D22/C22)</f>
        <v>6.8965517241379309E-3</v>
      </c>
      <c r="F22" s="62">
        <f>IF(C22=0,0,+G22/C22)</f>
        <v>4.1379310344827589</v>
      </c>
      <c r="G22" s="10">
        <v>600</v>
      </c>
      <c r="H22" s="10">
        <v>840</v>
      </c>
      <c r="I22" s="70">
        <f>IF(H22=0,0,+(G22-H22)/H22)</f>
        <v>-0.2857142857142857</v>
      </c>
      <c r="J22" s="19"/>
    </row>
    <row r="23" spans="1:10" x14ac:dyDescent="0.2">
      <c r="A23" s="23"/>
      <c r="C23" s="9"/>
      <c r="D23" s="9"/>
      <c r="E23" s="57"/>
      <c r="F23" s="61"/>
      <c r="G23" s="10"/>
      <c r="H23" s="10"/>
      <c r="I23" s="71"/>
      <c r="J23" s="19"/>
    </row>
    <row r="24" spans="1:10" x14ac:dyDescent="0.2">
      <c r="A24" s="23" t="s">
        <v>10</v>
      </c>
      <c r="B24" s="4" t="s">
        <v>18</v>
      </c>
      <c r="C24" s="7"/>
      <c r="D24" s="12">
        <v>0</v>
      </c>
      <c r="E24" s="51">
        <f t="shared" ref="E24:E35" si="0">IF(C24=0,0,+D24/C24)</f>
        <v>0</v>
      </c>
      <c r="F24" s="52">
        <f t="shared" ref="F24:F32" si="1">IF(C24=0,0,+G24/C24)</f>
        <v>0</v>
      </c>
      <c r="G24" s="1">
        <v>0</v>
      </c>
      <c r="H24" s="8">
        <v>600</v>
      </c>
      <c r="I24" s="70">
        <f t="shared" ref="I24:I35" si="2">IF(H24=0,0,+(G24-H24)/H24)</f>
        <v>-1</v>
      </c>
      <c r="J24" s="19"/>
    </row>
    <row r="25" spans="1:10" x14ac:dyDescent="0.2">
      <c r="A25" s="23" t="s">
        <v>82</v>
      </c>
      <c r="B25" s="4" t="s">
        <v>18</v>
      </c>
      <c r="C25" s="9">
        <v>1801</v>
      </c>
      <c r="D25" s="9">
        <v>60</v>
      </c>
      <c r="E25" s="55">
        <f t="shared" si="0"/>
        <v>3.3314825097168238E-2</v>
      </c>
      <c r="F25" s="62">
        <f t="shared" si="1"/>
        <v>14.139922265408106</v>
      </c>
      <c r="G25" s="10">
        <v>25466</v>
      </c>
      <c r="H25" s="10">
        <v>28015</v>
      </c>
      <c r="I25" s="70">
        <f t="shared" si="2"/>
        <v>-9.098697126539354E-2</v>
      </c>
      <c r="J25" s="19"/>
    </row>
    <row r="26" spans="1:10" x14ac:dyDescent="0.2">
      <c r="A26" s="23" t="s">
        <v>87</v>
      </c>
      <c r="B26" s="4" t="s">
        <v>18</v>
      </c>
      <c r="C26" s="7">
        <v>60</v>
      </c>
      <c r="D26" s="12">
        <v>2</v>
      </c>
      <c r="E26" s="51">
        <f t="shared" si="0"/>
        <v>3.3333333333333333E-2</v>
      </c>
      <c r="F26" s="52">
        <f t="shared" si="1"/>
        <v>8</v>
      </c>
      <c r="G26" s="8">
        <v>480</v>
      </c>
      <c r="H26" s="1">
        <v>1052</v>
      </c>
      <c r="I26" s="70">
        <f t="shared" si="2"/>
        <v>-0.54372623574144485</v>
      </c>
      <c r="J26" s="19"/>
    </row>
    <row r="27" spans="1:10" x14ac:dyDescent="0.2">
      <c r="A27" s="23" t="s">
        <v>93</v>
      </c>
      <c r="B27" s="4" t="s">
        <v>18</v>
      </c>
      <c r="C27" s="7">
        <v>100</v>
      </c>
      <c r="D27" s="12">
        <v>1</v>
      </c>
      <c r="E27" s="51">
        <f t="shared" si="0"/>
        <v>0.01</v>
      </c>
      <c r="F27" s="52">
        <f t="shared" si="1"/>
        <v>3.6</v>
      </c>
      <c r="G27" s="8">
        <v>360</v>
      </c>
      <c r="H27" s="1">
        <v>2314</v>
      </c>
      <c r="I27" s="70">
        <f t="shared" si="2"/>
        <v>-0.84442523768366462</v>
      </c>
      <c r="J27" s="19"/>
    </row>
    <row r="28" spans="1:10" x14ac:dyDescent="0.2">
      <c r="A28" s="23" t="s">
        <v>95</v>
      </c>
      <c r="B28" s="4" t="s">
        <v>18</v>
      </c>
      <c r="C28" s="7">
        <v>100</v>
      </c>
      <c r="D28" s="12">
        <v>2</v>
      </c>
      <c r="E28" s="51">
        <f t="shared" si="0"/>
        <v>0.02</v>
      </c>
      <c r="F28" s="52">
        <f t="shared" si="1"/>
        <v>6</v>
      </c>
      <c r="G28" s="8">
        <v>600</v>
      </c>
      <c r="H28" s="1">
        <v>310</v>
      </c>
      <c r="I28" s="70">
        <f t="shared" si="2"/>
        <v>0.93548387096774188</v>
      </c>
      <c r="J28" s="19"/>
    </row>
    <row r="29" spans="1:10" x14ac:dyDescent="0.2">
      <c r="A29" s="23" t="s">
        <v>97</v>
      </c>
      <c r="B29" s="4" t="s">
        <v>18</v>
      </c>
      <c r="C29" s="7">
        <v>34</v>
      </c>
      <c r="D29" s="12">
        <v>7</v>
      </c>
      <c r="E29" s="51">
        <f t="shared" si="0"/>
        <v>0.20588235294117646</v>
      </c>
      <c r="F29" s="52">
        <f t="shared" si="1"/>
        <v>33.058823529411768</v>
      </c>
      <c r="G29" s="8">
        <v>1124</v>
      </c>
      <c r="H29" s="6">
        <v>1260</v>
      </c>
      <c r="I29" s="70">
        <f t="shared" si="2"/>
        <v>-0.10793650793650794</v>
      </c>
      <c r="J29" s="19"/>
    </row>
    <row r="30" spans="1:10" x14ac:dyDescent="0.2">
      <c r="A30" s="23" t="s">
        <v>103</v>
      </c>
      <c r="B30" s="4" t="s">
        <v>18</v>
      </c>
      <c r="C30" s="7">
        <v>100</v>
      </c>
      <c r="D30" s="12"/>
      <c r="E30" s="51">
        <f t="shared" si="0"/>
        <v>0</v>
      </c>
      <c r="F30" s="52">
        <f t="shared" si="1"/>
        <v>0</v>
      </c>
      <c r="G30" s="8">
        <v>0</v>
      </c>
      <c r="H30" s="1">
        <v>250</v>
      </c>
      <c r="I30" s="70">
        <f t="shared" si="2"/>
        <v>-1</v>
      </c>
      <c r="J30" s="19"/>
    </row>
    <row r="31" spans="1:10" x14ac:dyDescent="0.2">
      <c r="A31" s="23" t="s">
        <v>110</v>
      </c>
      <c r="B31" s="4" t="s">
        <v>18</v>
      </c>
      <c r="C31" s="7">
        <v>500</v>
      </c>
      <c r="D31" s="12">
        <v>32</v>
      </c>
      <c r="E31" s="51">
        <f t="shared" si="0"/>
        <v>6.4000000000000001E-2</v>
      </c>
      <c r="F31" s="52">
        <f t="shared" si="1"/>
        <v>22.803999999999998</v>
      </c>
      <c r="G31" s="8">
        <v>11402</v>
      </c>
      <c r="H31" s="1">
        <v>10731</v>
      </c>
      <c r="I31" s="70">
        <f t="shared" si="2"/>
        <v>6.2529121237536109E-2</v>
      </c>
      <c r="J31" s="19"/>
    </row>
    <row r="32" spans="1:10" x14ac:dyDescent="0.2">
      <c r="A32" s="23" t="s">
        <v>112</v>
      </c>
      <c r="B32" s="4" t="s">
        <v>18</v>
      </c>
      <c r="C32" s="7">
        <v>28</v>
      </c>
      <c r="D32" s="12">
        <v>3</v>
      </c>
      <c r="E32" s="51">
        <f t="shared" si="0"/>
        <v>0.10714285714285714</v>
      </c>
      <c r="F32" s="52">
        <f t="shared" si="1"/>
        <v>10.714285714285714</v>
      </c>
      <c r="G32" s="8">
        <v>300</v>
      </c>
      <c r="H32" s="1">
        <v>667</v>
      </c>
      <c r="I32" s="70">
        <f t="shared" si="2"/>
        <v>-0.5502248875562219</v>
      </c>
      <c r="J32" s="19"/>
    </row>
    <row r="33" spans="1:10" x14ac:dyDescent="0.2">
      <c r="A33" s="23" t="s">
        <v>116</v>
      </c>
      <c r="B33" s="4" t="s">
        <v>18</v>
      </c>
      <c r="C33" s="7">
        <v>236</v>
      </c>
      <c r="D33" s="12">
        <v>53</v>
      </c>
      <c r="E33" s="51">
        <f t="shared" si="0"/>
        <v>0.22457627118644069</v>
      </c>
      <c r="F33" s="52">
        <v>44.28</v>
      </c>
      <c r="G33" s="8">
        <v>10497</v>
      </c>
      <c r="H33" s="1">
        <v>10287</v>
      </c>
      <c r="I33" s="70">
        <f t="shared" si="2"/>
        <v>2.0414114902303878E-2</v>
      </c>
      <c r="J33" s="19"/>
    </row>
    <row r="34" spans="1:10" x14ac:dyDescent="0.2">
      <c r="A34" s="23" t="s">
        <v>117</v>
      </c>
      <c r="B34" s="4" t="s">
        <v>18</v>
      </c>
      <c r="C34" s="7">
        <v>216</v>
      </c>
      <c r="D34" s="12">
        <v>122</v>
      </c>
      <c r="E34" s="51">
        <f t="shared" si="0"/>
        <v>0.56481481481481477</v>
      </c>
      <c r="F34" s="52">
        <f>IF(C34=0,0,+G34/C34)</f>
        <v>89.49212962962963</v>
      </c>
      <c r="G34" s="8">
        <v>19330.3</v>
      </c>
      <c r="H34" s="1">
        <v>13835.96</v>
      </c>
      <c r="I34" s="70">
        <f t="shared" si="2"/>
        <v>0.3971058025608632</v>
      </c>
      <c r="J34" s="19"/>
    </row>
    <row r="35" spans="1:10" x14ac:dyDescent="0.2">
      <c r="A35" s="23" t="s">
        <v>122</v>
      </c>
      <c r="B35" s="4" t="s">
        <v>18</v>
      </c>
      <c r="D35" s="12"/>
      <c r="E35" s="55">
        <f t="shared" si="0"/>
        <v>0</v>
      </c>
      <c r="F35" s="62">
        <f>IF(C35=0,0,+G35/C35)</f>
        <v>0</v>
      </c>
      <c r="G35" s="8">
        <v>0</v>
      </c>
      <c r="H35" s="8">
        <v>0</v>
      </c>
      <c r="I35" s="70">
        <f t="shared" si="2"/>
        <v>0</v>
      </c>
      <c r="J35" s="19"/>
    </row>
    <row r="36" spans="1:10" x14ac:dyDescent="0.2">
      <c r="A36" s="23"/>
      <c r="B36" s="4"/>
      <c r="D36" s="12"/>
      <c r="E36" s="57"/>
      <c r="F36" s="61"/>
      <c r="G36" s="8"/>
      <c r="H36" s="8"/>
      <c r="I36" s="71"/>
      <c r="J36" s="19"/>
    </row>
    <row r="37" spans="1:10" x14ac:dyDescent="0.2">
      <c r="A37" s="23" t="s">
        <v>82</v>
      </c>
      <c r="B37" s="2" t="s">
        <v>19</v>
      </c>
      <c r="C37" s="9"/>
      <c r="D37" s="9"/>
      <c r="E37" s="59">
        <f>IF(C37=0,0,+D37/C37)</f>
        <v>0</v>
      </c>
      <c r="F37" s="60">
        <f>IF(C37=0,0,+G37/C37)</f>
        <v>0</v>
      </c>
      <c r="G37" s="10">
        <v>0</v>
      </c>
      <c r="H37" s="10">
        <v>240</v>
      </c>
      <c r="I37" s="70">
        <f>IF(H37=0,0,+(G37-H37)/H37)</f>
        <v>-1</v>
      </c>
      <c r="J37" s="19"/>
    </row>
    <row r="38" spans="1:10" x14ac:dyDescent="0.2">
      <c r="A38" s="23"/>
      <c r="C38" s="9"/>
      <c r="D38" s="9"/>
      <c r="E38" s="57"/>
      <c r="F38" s="61"/>
      <c r="G38" s="10"/>
      <c r="H38" s="10"/>
      <c r="I38" s="71"/>
      <c r="J38" s="19"/>
    </row>
    <row r="39" spans="1:10" x14ac:dyDescent="0.2">
      <c r="A39" s="23" t="s">
        <v>82</v>
      </c>
      <c r="B39" s="4" t="s">
        <v>20</v>
      </c>
      <c r="C39" s="9">
        <v>1800</v>
      </c>
      <c r="D39" s="9">
        <v>46</v>
      </c>
      <c r="E39" s="55">
        <f t="shared" ref="E39:E48" si="3">IF(C39=0,0,+D39/C39)</f>
        <v>2.5555555555555557E-2</v>
      </c>
      <c r="F39" s="62">
        <f t="shared" ref="F39:F45" si="4">IF(C39=0,0,+G39/C39)</f>
        <v>10.936111111111112</v>
      </c>
      <c r="G39" s="10">
        <v>19685</v>
      </c>
      <c r="H39" s="10">
        <v>20804.61</v>
      </c>
      <c r="I39" s="70">
        <f t="shared" ref="I39:I48" si="5">IF(H39=0,0,+(G39-H39)/H39)</f>
        <v>-5.3815476473723881E-2</v>
      </c>
      <c r="J39" s="19"/>
    </row>
    <row r="40" spans="1:10" x14ac:dyDescent="0.2">
      <c r="A40" s="23" t="s">
        <v>87</v>
      </c>
      <c r="B40" s="4" t="s">
        <v>20</v>
      </c>
      <c r="C40" s="7">
        <v>50</v>
      </c>
      <c r="D40" s="12">
        <v>13</v>
      </c>
      <c r="E40" s="51">
        <f t="shared" si="3"/>
        <v>0.26</v>
      </c>
      <c r="F40" s="52">
        <f t="shared" si="4"/>
        <v>37.28</v>
      </c>
      <c r="G40" s="8">
        <v>1864</v>
      </c>
      <c r="H40" s="1">
        <v>1294</v>
      </c>
      <c r="I40" s="70">
        <f t="shared" si="5"/>
        <v>0.44049459041731065</v>
      </c>
      <c r="J40" s="19"/>
    </row>
    <row r="41" spans="1:10" x14ac:dyDescent="0.2">
      <c r="A41" s="23" t="s">
        <v>93</v>
      </c>
      <c r="B41" s="4" t="s">
        <v>20</v>
      </c>
      <c r="C41" s="7">
        <v>220</v>
      </c>
      <c r="D41" s="12">
        <v>54</v>
      </c>
      <c r="E41" s="51">
        <f t="shared" si="3"/>
        <v>0.24545454545454545</v>
      </c>
      <c r="F41" s="52">
        <f t="shared" si="4"/>
        <v>65.281818181818181</v>
      </c>
      <c r="G41" s="8">
        <v>14362</v>
      </c>
      <c r="H41" s="1">
        <v>12118</v>
      </c>
      <c r="I41" s="70">
        <f t="shared" si="5"/>
        <v>0.18517907245420037</v>
      </c>
      <c r="J41" s="19"/>
    </row>
    <row r="42" spans="1:10" x14ac:dyDescent="0.2">
      <c r="A42" s="23" t="s">
        <v>103</v>
      </c>
      <c r="B42" s="4" t="s">
        <v>20</v>
      </c>
      <c r="C42" s="7">
        <v>100</v>
      </c>
      <c r="D42" s="12">
        <v>1</v>
      </c>
      <c r="E42" s="51">
        <f t="shared" si="3"/>
        <v>0.01</v>
      </c>
      <c r="F42" s="52">
        <f t="shared" si="4"/>
        <v>4.8</v>
      </c>
      <c r="G42" s="8">
        <v>480</v>
      </c>
      <c r="H42" s="1">
        <v>600</v>
      </c>
      <c r="I42" s="70">
        <f t="shared" si="5"/>
        <v>-0.2</v>
      </c>
      <c r="J42" s="19"/>
    </row>
    <row r="43" spans="1:10" x14ac:dyDescent="0.2">
      <c r="A43" s="23" t="s">
        <v>110</v>
      </c>
      <c r="B43" s="4" t="s">
        <v>20</v>
      </c>
      <c r="C43" s="7">
        <v>200</v>
      </c>
      <c r="D43" s="12">
        <v>24</v>
      </c>
      <c r="E43" s="51">
        <f t="shared" si="3"/>
        <v>0.12</v>
      </c>
      <c r="F43" s="52">
        <f t="shared" si="4"/>
        <v>34.475000000000001</v>
      </c>
      <c r="G43" s="8">
        <v>6895</v>
      </c>
      <c r="H43" s="1">
        <v>5442.8</v>
      </c>
      <c r="I43" s="70">
        <f t="shared" si="5"/>
        <v>0.26681120011758647</v>
      </c>
      <c r="J43" s="19"/>
    </row>
    <row r="44" spans="1:10" x14ac:dyDescent="0.2">
      <c r="A44" s="23" t="s">
        <v>112</v>
      </c>
      <c r="B44" s="4" t="s">
        <v>20</v>
      </c>
      <c r="C44" s="7">
        <v>12</v>
      </c>
      <c r="D44" s="12">
        <v>0</v>
      </c>
      <c r="E44" s="51">
        <f t="shared" si="3"/>
        <v>0</v>
      </c>
      <c r="F44" s="52">
        <f t="shared" si="4"/>
        <v>0</v>
      </c>
      <c r="G44" s="8">
        <v>0</v>
      </c>
      <c r="H44" s="1">
        <v>0</v>
      </c>
      <c r="I44" s="70">
        <f t="shared" si="5"/>
        <v>0</v>
      </c>
      <c r="J44" s="19"/>
    </row>
    <row r="45" spans="1:10" x14ac:dyDescent="0.2">
      <c r="A45" s="23" t="s">
        <v>113</v>
      </c>
      <c r="B45" s="4" t="s">
        <v>20</v>
      </c>
      <c r="C45" s="7">
        <v>0</v>
      </c>
      <c r="D45" s="12">
        <v>0</v>
      </c>
      <c r="E45" s="51">
        <f t="shared" si="3"/>
        <v>0</v>
      </c>
      <c r="F45" s="52">
        <f t="shared" si="4"/>
        <v>0</v>
      </c>
      <c r="G45" s="8">
        <v>0</v>
      </c>
      <c r="H45" s="1">
        <v>356</v>
      </c>
      <c r="I45" s="70">
        <f t="shared" si="5"/>
        <v>-1</v>
      </c>
      <c r="J45" s="19"/>
    </row>
    <row r="46" spans="1:10" x14ac:dyDescent="0.2">
      <c r="A46" s="23" t="s">
        <v>116</v>
      </c>
      <c r="B46" s="4" t="s">
        <v>20</v>
      </c>
      <c r="C46" s="7">
        <v>31</v>
      </c>
      <c r="D46" s="12">
        <v>11</v>
      </c>
      <c r="E46" s="51">
        <f t="shared" si="3"/>
        <v>0.35483870967741937</v>
      </c>
      <c r="F46" s="52">
        <v>72.91</v>
      </c>
      <c r="G46" s="8">
        <v>2260.29</v>
      </c>
      <c r="H46" s="1">
        <v>2570.91</v>
      </c>
      <c r="I46" s="70">
        <f t="shared" si="5"/>
        <v>-0.12082103224150199</v>
      </c>
      <c r="J46" s="19"/>
    </row>
    <row r="47" spans="1:10" x14ac:dyDescent="0.2">
      <c r="A47" s="23" t="s">
        <v>117</v>
      </c>
      <c r="B47" s="4" t="s">
        <v>20</v>
      </c>
      <c r="C47" s="7">
        <v>69</v>
      </c>
      <c r="D47" s="12">
        <v>50</v>
      </c>
      <c r="E47" s="51">
        <f t="shared" si="3"/>
        <v>0.72463768115942029</v>
      </c>
      <c r="F47" s="52">
        <f>IF(C47=0,0,+G47/C47)</f>
        <v>160.10144927536231</v>
      </c>
      <c r="G47" s="8">
        <v>11047</v>
      </c>
      <c r="H47" s="1">
        <v>8178.5</v>
      </c>
      <c r="I47" s="70">
        <f t="shared" si="5"/>
        <v>0.35073668765666077</v>
      </c>
      <c r="J47" s="19"/>
    </row>
    <row r="48" spans="1:10" x14ac:dyDescent="0.2">
      <c r="A48" s="23" t="s">
        <v>122</v>
      </c>
      <c r="B48" s="4" t="s">
        <v>20</v>
      </c>
      <c r="D48" s="12"/>
      <c r="E48" s="55">
        <f t="shared" si="3"/>
        <v>0</v>
      </c>
      <c r="F48" s="62">
        <f>IF(C48=0,0,+G48/C48)</f>
        <v>0</v>
      </c>
      <c r="G48" s="8">
        <v>0</v>
      </c>
      <c r="H48" s="8">
        <v>0</v>
      </c>
      <c r="I48" s="70">
        <f t="shared" si="5"/>
        <v>0</v>
      </c>
      <c r="J48" s="19"/>
    </row>
    <row r="49" spans="1:10" x14ac:dyDescent="0.2">
      <c r="A49" s="23"/>
      <c r="B49" s="4"/>
      <c r="D49" s="12"/>
      <c r="E49" s="57"/>
      <c r="F49" s="61"/>
      <c r="G49" s="8"/>
      <c r="H49" s="8"/>
      <c r="I49" s="71"/>
      <c r="J49" s="19"/>
    </row>
    <row r="50" spans="1:10" x14ac:dyDescent="0.2">
      <c r="A50" s="23" t="s">
        <v>82</v>
      </c>
      <c r="B50" s="2" t="s">
        <v>21</v>
      </c>
      <c r="C50" s="9">
        <v>602</v>
      </c>
      <c r="D50" s="9">
        <v>24</v>
      </c>
      <c r="E50" s="55">
        <f>IF(C50=0,0,+D50/C50)</f>
        <v>3.9867109634551492E-2</v>
      </c>
      <c r="F50" s="62">
        <f>IF(C50=0,0,+G50/C50)</f>
        <v>23.295681063122924</v>
      </c>
      <c r="G50" s="10">
        <v>14024</v>
      </c>
      <c r="H50" s="10">
        <v>13249</v>
      </c>
      <c r="I50" s="70">
        <f>IF(H50=0,0,+(G50-H50)/H50)</f>
        <v>5.8494980753264397E-2</v>
      </c>
      <c r="J50" s="19"/>
    </row>
    <row r="51" spans="1:10" x14ac:dyDescent="0.2">
      <c r="A51" s="23" t="s">
        <v>101</v>
      </c>
      <c r="B51" s="13" t="s">
        <v>98</v>
      </c>
      <c r="C51" s="7"/>
      <c r="D51" s="12">
        <v>2</v>
      </c>
      <c r="E51" s="51">
        <f>IF(C51=0,0,+D51/C51)</f>
        <v>0</v>
      </c>
      <c r="F51" s="52">
        <f>IF(C51=0,0,+G51/C51)</f>
        <v>0</v>
      </c>
      <c r="G51" s="8">
        <v>730</v>
      </c>
      <c r="H51" s="8">
        <v>720</v>
      </c>
      <c r="I51" s="70">
        <f>IF(H51=0,0,+(G51-H51)/H51)</f>
        <v>1.3888888888888888E-2</v>
      </c>
      <c r="J51" s="19"/>
    </row>
    <row r="52" spans="1:10" x14ac:dyDescent="0.2">
      <c r="A52" s="23" t="s">
        <v>110</v>
      </c>
      <c r="B52" s="13" t="s">
        <v>98</v>
      </c>
      <c r="C52" s="7">
        <v>100</v>
      </c>
      <c r="D52" s="12"/>
      <c r="E52" s="51">
        <f>IF(C52=0,0,+D52/C52)</f>
        <v>0</v>
      </c>
      <c r="F52" s="52">
        <f>IF(C52=0,0,+G52/C52)</f>
        <v>0</v>
      </c>
      <c r="G52" s="1">
        <v>0</v>
      </c>
      <c r="H52" s="1">
        <v>0</v>
      </c>
      <c r="I52" s="70">
        <f>IF(H52=0,0,+(G52-H52)/H52)</f>
        <v>0</v>
      </c>
      <c r="J52" s="19"/>
    </row>
    <row r="53" spans="1:10" x14ac:dyDescent="0.2">
      <c r="A53" s="23"/>
      <c r="B53" s="13"/>
      <c r="C53" s="7"/>
      <c r="D53" s="12"/>
      <c r="E53" s="53"/>
      <c r="F53" s="54"/>
      <c r="G53" s="1"/>
      <c r="H53" s="1"/>
      <c r="I53" s="71"/>
      <c r="J53" s="19"/>
    </row>
    <row r="54" spans="1:10" x14ac:dyDescent="0.2">
      <c r="A54" s="23" t="s">
        <v>82</v>
      </c>
      <c r="B54" s="2" t="s">
        <v>22</v>
      </c>
      <c r="C54" s="9">
        <v>158</v>
      </c>
      <c r="D54" s="9">
        <v>5</v>
      </c>
      <c r="E54" s="55">
        <f>IF(C54=0,0,+D54/C54)</f>
        <v>3.1645569620253167E-2</v>
      </c>
      <c r="F54" s="62">
        <f>IF(C54=0,0,+G54/C54)</f>
        <v>5.0126582278481013</v>
      </c>
      <c r="G54" s="10">
        <v>792</v>
      </c>
      <c r="H54" s="10">
        <v>600</v>
      </c>
      <c r="I54" s="70">
        <f>IF(H54=0,0,+(G54-H54)/H54)</f>
        <v>0.32</v>
      </c>
      <c r="J54" s="19"/>
    </row>
    <row r="55" spans="1:10" x14ac:dyDescent="0.2">
      <c r="A55" s="23"/>
      <c r="C55" s="9"/>
      <c r="D55" s="9"/>
      <c r="E55" s="57"/>
      <c r="F55" s="61"/>
      <c r="G55" s="10"/>
      <c r="H55" s="10"/>
      <c r="I55" s="71"/>
      <c r="J55" s="19"/>
    </row>
    <row r="56" spans="1:10" x14ac:dyDescent="0.2">
      <c r="A56" s="23" t="s">
        <v>82</v>
      </c>
      <c r="B56" s="2" t="s">
        <v>23</v>
      </c>
      <c r="C56" s="9">
        <v>180</v>
      </c>
      <c r="D56" s="9">
        <v>9</v>
      </c>
      <c r="E56" s="55">
        <f>IF(C56=0,0,+D56/C56)</f>
        <v>0.05</v>
      </c>
      <c r="F56" s="62">
        <f>IF(C56=0,0,+G56/C56)</f>
        <v>15.374444444444444</v>
      </c>
      <c r="G56" s="10">
        <v>2767.4</v>
      </c>
      <c r="H56" s="10">
        <v>3802.26</v>
      </c>
      <c r="I56" s="70">
        <f>IF(H56=0,0,+(G56-H56)/H56)</f>
        <v>-0.27216970959376796</v>
      </c>
      <c r="J56" s="19"/>
    </row>
    <row r="57" spans="1:10" x14ac:dyDescent="0.2">
      <c r="A57" s="23"/>
      <c r="C57" s="9"/>
      <c r="D57" s="9"/>
      <c r="E57" s="57"/>
      <c r="F57" s="61"/>
      <c r="G57" s="10"/>
      <c r="H57" s="10"/>
      <c r="I57" s="71"/>
      <c r="J57" s="19"/>
    </row>
    <row r="58" spans="1:10" x14ac:dyDescent="0.2">
      <c r="A58" s="23" t="s">
        <v>82</v>
      </c>
      <c r="B58" s="2" t="s">
        <v>24</v>
      </c>
      <c r="C58" s="9">
        <v>1</v>
      </c>
      <c r="D58" s="9">
        <v>1</v>
      </c>
      <c r="E58" s="59">
        <f>IF(C58=0,0,+D58/C58)</f>
        <v>1</v>
      </c>
      <c r="F58" s="60">
        <f>IF(C58=0,0,+G58/C58)</f>
        <v>1200</v>
      </c>
      <c r="G58" s="10">
        <v>1200</v>
      </c>
      <c r="H58" s="10">
        <v>2700</v>
      </c>
      <c r="I58" s="70">
        <f>IF(H58=0,0,+(G58-H58)/H58)</f>
        <v>-0.55555555555555558</v>
      </c>
      <c r="J58" s="19"/>
    </row>
    <row r="59" spans="1:10" x14ac:dyDescent="0.2">
      <c r="A59" s="23"/>
      <c r="C59" s="9"/>
      <c r="D59" s="9"/>
      <c r="E59" s="57"/>
      <c r="F59" s="61"/>
      <c r="G59" s="10"/>
      <c r="H59" s="10"/>
      <c r="I59" s="71"/>
      <c r="J59" s="19"/>
    </row>
    <row r="60" spans="1:10" x14ac:dyDescent="0.2">
      <c r="A60" s="23" t="s">
        <v>82</v>
      </c>
      <c r="B60" s="2" t="s">
        <v>25</v>
      </c>
      <c r="C60" s="9">
        <v>55</v>
      </c>
      <c r="D60" s="9">
        <v>3</v>
      </c>
      <c r="E60" s="55">
        <f>IF(C60=0,0,+D60/C60)</f>
        <v>5.4545454545454543E-2</v>
      </c>
      <c r="F60" s="62">
        <f>IF(C60=0,0,+G60/C60)</f>
        <v>34.909090909090907</v>
      </c>
      <c r="G60" s="10">
        <v>1920</v>
      </c>
      <c r="H60" s="10">
        <v>900</v>
      </c>
      <c r="I60" s="70">
        <f>IF(H60=0,0,+(G60-H60)/H60)</f>
        <v>1.1333333333333333</v>
      </c>
      <c r="J60" s="19"/>
    </row>
    <row r="61" spans="1:10" x14ac:dyDescent="0.2">
      <c r="A61" s="23"/>
      <c r="C61" s="9"/>
      <c r="D61" s="9"/>
      <c r="E61" s="57"/>
      <c r="F61" s="61"/>
      <c r="G61" s="10"/>
      <c r="H61" s="10"/>
      <c r="I61" s="71"/>
      <c r="J61" s="19"/>
    </row>
    <row r="62" spans="1:10" x14ac:dyDescent="0.2">
      <c r="A62" s="23" t="s">
        <v>10</v>
      </c>
      <c r="B62" s="2" t="s">
        <v>26</v>
      </c>
      <c r="C62" s="7"/>
      <c r="D62" s="7">
        <v>0</v>
      </c>
      <c r="E62" s="51">
        <f>IF(C62=0,0,+D62/C62)</f>
        <v>0</v>
      </c>
      <c r="F62" s="52">
        <f>IF(C62=0,0,+G62/C62)</f>
        <v>0</v>
      </c>
      <c r="G62" s="1">
        <v>0</v>
      </c>
      <c r="H62" s="1">
        <v>480</v>
      </c>
      <c r="I62" s="70">
        <f>IF(H62=0,0,+(G62-H62)/H62)</f>
        <v>-1</v>
      </c>
      <c r="J62" s="19"/>
    </row>
    <row r="63" spans="1:10" x14ac:dyDescent="0.2">
      <c r="A63" s="23" t="s">
        <v>82</v>
      </c>
      <c r="B63" s="2" t="s">
        <v>26</v>
      </c>
      <c r="C63" s="9">
        <v>195</v>
      </c>
      <c r="D63" s="9">
        <v>142</v>
      </c>
      <c r="E63" s="55">
        <f>IF(C63=0,0,+D63/C63)</f>
        <v>0.72820512820512817</v>
      </c>
      <c r="F63" s="62">
        <f>IF(C63=0,0,+G63/C63)</f>
        <v>215.81025641025641</v>
      </c>
      <c r="G63" s="10">
        <v>42083</v>
      </c>
      <c r="H63" s="10">
        <v>35817</v>
      </c>
      <c r="I63" s="70">
        <f>IF(H63=0,0,+(G63-H63)/H63)</f>
        <v>0.17494485858670464</v>
      </c>
      <c r="J63" s="19"/>
    </row>
    <row r="64" spans="1:10" x14ac:dyDescent="0.2">
      <c r="A64" s="23"/>
      <c r="C64" s="9"/>
      <c r="D64" s="9"/>
      <c r="E64" s="57"/>
      <c r="F64" s="61"/>
      <c r="G64" s="10"/>
      <c r="H64" s="10"/>
      <c r="I64" s="71"/>
      <c r="J64" s="19"/>
    </row>
    <row r="65" spans="1:10" x14ac:dyDescent="0.2">
      <c r="A65" s="23" t="s">
        <v>83</v>
      </c>
      <c r="B65" s="13" t="s">
        <v>104</v>
      </c>
      <c r="D65" s="2">
        <v>1</v>
      </c>
      <c r="E65" s="51">
        <f>IF(C65=0,0,+D65/C65)</f>
        <v>0</v>
      </c>
      <c r="F65" s="52">
        <f>IF(C65=0,0,+G65/C65)</f>
        <v>0</v>
      </c>
      <c r="G65" s="6">
        <v>300</v>
      </c>
      <c r="H65" s="6">
        <v>324</v>
      </c>
      <c r="I65" s="70">
        <f t="shared" ref="I65:I75" si="6">IF(H65=0,0,+(G65-H65)/H65)</f>
        <v>-7.407407407407407E-2</v>
      </c>
      <c r="J65" s="19"/>
    </row>
    <row r="66" spans="1:10" x14ac:dyDescent="0.2">
      <c r="A66" s="23" t="s">
        <v>10</v>
      </c>
      <c r="B66" s="13" t="s">
        <v>104</v>
      </c>
      <c r="C66" s="7"/>
      <c r="D66" s="7">
        <v>0</v>
      </c>
      <c r="E66" s="51">
        <f>IF(C66=0,0,+D66/C66)</f>
        <v>0</v>
      </c>
      <c r="F66" s="52">
        <f>IF(C66=0,0,+G66/C66)</f>
        <v>0</v>
      </c>
      <c r="G66" s="1">
        <v>0</v>
      </c>
      <c r="H66" s="1">
        <v>0</v>
      </c>
      <c r="I66" s="70">
        <f t="shared" si="6"/>
        <v>0</v>
      </c>
      <c r="J66" s="19"/>
    </row>
    <row r="67" spans="1:10" x14ac:dyDescent="0.2">
      <c r="A67" s="23" t="s">
        <v>82</v>
      </c>
      <c r="B67" s="13" t="s">
        <v>104</v>
      </c>
      <c r="C67" s="9">
        <v>265</v>
      </c>
      <c r="D67" s="9">
        <v>53</v>
      </c>
      <c r="E67" s="55">
        <f>IF(C67=0,0,+D67/C67)</f>
        <v>0.2</v>
      </c>
      <c r="F67" s="62">
        <f>IF(C67=0,0,+G67/C67)</f>
        <v>74.10566037735849</v>
      </c>
      <c r="G67" s="10">
        <v>19638</v>
      </c>
      <c r="H67" s="10">
        <v>20334</v>
      </c>
      <c r="I67" s="70">
        <f t="shared" si="6"/>
        <v>-3.422838595455887E-2</v>
      </c>
      <c r="J67" s="19"/>
    </row>
    <row r="68" spans="1:10" x14ac:dyDescent="0.2">
      <c r="A68" s="23" t="s">
        <v>87</v>
      </c>
      <c r="B68" s="13" t="s">
        <v>104</v>
      </c>
      <c r="C68" s="7">
        <v>50</v>
      </c>
      <c r="D68" s="12">
        <v>1</v>
      </c>
      <c r="E68" s="51">
        <f>IF(C68=0,0,+D68/C68)</f>
        <v>0.02</v>
      </c>
      <c r="F68" s="52">
        <f>IF(C68=0,0,+G68/C68)</f>
        <v>7.2</v>
      </c>
      <c r="G68" s="8">
        <v>360</v>
      </c>
      <c r="H68" s="1">
        <v>360</v>
      </c>
      <c r="I68" s="70">
        <f t="shared" si="6"/>
        <v>0</v>
      </c>
      <c r="J68" s="19"/>
    </row>
    <row r="69" spans="1:10" x14ac:dyDescent="0.2">
      <c r="A69" s="23" t="s">
        <v>93</v>
      </c>
      <c r="B69" s="13" t="s">
        <v>104</v>
      </c>
      <c r="C69" s="7">
        <v>270</v>
      </c>
      <c r="D69" s="12">
        <v>8</v>
      </c>
      <c r="E69" s="51"/>
      <c r="F69" s="52"/>
      <c r="G69" s="8">
        <v>1716</v>
      </c>
      <c r="H69" s="1">
        <v>1116</v>
      </c>
      <c r="I69" s="70">
        <f t="shared" si="6"/>
        <v>0.5376344086021505</v>
      </c>
      <c r="J69" s="19"/>
    </row>
    <row r="70" spans="1:10" x14ac:dyDescent="0.2">
      <c r="A70" s="23" t="s">
        <v>95</v>
      </c>
      <c r="B70" s="13" t="s">
        <v>104</v>
      </c>
      <c r="C70" s="7">
        <v>50</v>
      </c>
      <c r="D70" s="12">
        <v>2</v>
      </c>
      <c r="E70" s="51">
        <f>IF(C70=0,0,+D70/C70)</f>
        <v>0.04</v>
      </c>
      <c r="F70" s="52">
        <f>IF(C70=0,0,+G70/C70)</f>
        <v>0.57999999999999996</v>
      </c>
      <c r="G70" s="1">
        <v>29</v>
      </c>
      <c r="H70" s="1">
        <v>0</v>
      </c>
      <c r="I70" s="70">
        <f t="shared" si="6"/>
        <v>0</v>
      </c>
      <c r="J70" s="19"/>
    </row>
    <row r="71" spans="1:10" x14ac:dyDescent="0.2">
      <c r="A71" s="23" t="s">
        <v>110</v>
      </c>
      <c r="B71" s="13" t="s">
        <v>104</v>
      </c>
      <c r="C71" s="7">
        <v>100</v>
      </c>
      <c r="D71" s="12">
        <v>5</v>
      </c>
      <c r="E71" s="51"/>
      <c r="F71" s="52"/>
      <c r="G71" s="8">
        <v>2158</v>
      </c>
      <c r="H71" s="1">
        <v>410</v>
      </c>
      <c r="I71" s="70">
        <f t="shared" si="6"/>
        <v>4.2634146341463417</v>
      </c>
      <c r="J71" s="19"/>
    </row>
    <row r="72" spans="1:10" x14ac:dyDescent="0.2">
      <c r="A72" s="23" t="s">
        <v>112</v>
      </c>
      <c r="B72" s="13" t="s">
        <v>104</v>
      </c>
      <c r="C72" s="7">
        <v>35</v>
      </c>
      <c r="D72" s="7">
        <v>4</v>
      </c>
      <c r="E72" s="51">
        <f>IF(C72=0,0,+D72/C72)</f>
        <v>0.11428571428571428</v>
      </c>
      <c r="F72" s="52">
        <f>IF(C72=0,0,+G72/C72)</f>
        <v>10.571428571428571</v>
      </c>
      <c r="G72" s="1">
        <v>370</v>
      </c>
      <c r="H72" s="1">
        <v>0</v>
      </c>
      <c r="I72" s="70">
        <f t="shared" si="6"/>
        <v>0</v>
      </c>
      <c r="J72" s="19"/>
    </row>
    <row r="73" spans="1:10" x14ac:dyDescent="0.2">
      <c r="A73" s="23" t="s">
        <v>113</v>
      </c>
      <c r="B73" s="13" t="s">
        <v>104</v>
      </c>
      <c r="C73" s="7"/>
      <c r="D73" s="12">
        <v>2</v>
      </c>
      <c r="E73" s="51">
        <f>IF(C73=0,0,+D73/C73)</f>
        <v>0</v>
      </c>
      <c r="F73" s="52">
        <f>IF(C73=0,0,+G73/C73)</f>
        <v>0</v>
      </c>
      <c r="G73" s="8">
        <v>960</v>
      </c>
      <c r="H73" s="1">
        <v>1188</v>
      </c>
      <c r="I73" s="70">
        <f t="shared" si="6"/>
        <v>-0.19191919191919191</v>
      </c>
      <c r="J73" s="19"/>
    </row>
    <row r="74" spans="1:10" x14ac:dyDescent="0.2">
      <c r="A74" s="23" t="s">
        <v>116</v>
      </c>
      <c r="B74" s="13" t="s">
        <v>104</v>
      </c>
      <c r="C74" s="7">
        <v>256</v>
      </c>
      <c r="D74" s="12">
        <v>25</v>
      </c>
      <c r="E74" s="51">
        <f>IF(C74=0,0,+D74/C74)</f>
        <v>9.765625E-2</v>
      </c>
      <c r="F74" s="52">
        <v>15.82</v>
      </c>
      <c r="G74" s="8">
        <v>4049</v>
      </c>
      <c r="H74" s="1">
        <v>3985</v>
      </c>
      <c r="I74" s="70">
        <f t="shared" si="6"/>
        <v>1.6060225846925971E-2</v>
      </c>
      <c r="J74" s="19"/>
    </row>
    <row r="75" spans="1:10" x14ac:dyDescent="0.2">
      <c r="A75" s="23" t="s">
        <v>117</v>
      </c>
      <c r="B75" s="7" t="s">
        <v>104</v>
      </c>
      <c r="C75" s="7">
        <v>229</v>
      </c>
      <c r="D75" s="12">
        <v>27</v>
      </c>
      <c r="E75" s="51">
        <f>IF(C75=0,0,+D75/C75)</f>
        <v>0.11790393013100436</v>
      </c>
      <c r="F75" s="52">
        <f>IF(C75=0,0,+G75/C75)</f>
        <v>18.615720524017469</v>
      </c>
      <c r="G75" s="8">
        <v>4263</v>
      </c>
      <c r="H75" s="1">
        <v>4267</v>
      </c>
      <c r="I75" s="70">
        <f t="shared" si="6"/>
        <v>-9.374267635340989E-4</v>
      </c>
      <c r="J75" s="19"/>
    </row>
    <row r="76" spans="1:10" x14ac:dyDescent="0.2">
      <c r="A76" s="23"/>
      <c r="B76" s="7"/>
      <c r="C76" s="7"/>
      <c r="D76" s="12"/>
      <c r="E76" s="53"/>
      <c r="F76" s="54"/>
      <c r="G76" s="8"/>
      <c r="H76" s="1"/>
      <c r="I76" s="71"/>
      <c r="J76" s="19"/>
    </row>
    <row r="77" spans="1:10" x14ac:dyDescent="0.2">
      <c r="A77" s="23" t="s">
        <v>82</v>
      </c>
      <c r="B77" s="2" t="s">
        <v>27</v>
      </c>
      <c r="C77" s="9">
        <v>620</v>
      </c>
      <c r="D77" s="9">
        <v>220</v>
      </c>
      <c r="E77" s="59">
        <f>IF(C77=0,0,+D77/C77)</f>
        <v>0.35483870967741937</v>
      </c>
      <c r="F77" s="60">
        <f>IF(C77=0,0,+G77/C77)</f>
        <v>170.39766129032259</v>
      </c>
      <c r="G77" s="10">
        <v>105646.55</v>
      </c>
      <c r="H77" s="10">
        <v>114238.86</v>
      </c>
      <c r="I77" s="70">
        <f>IF(H77=0,0,+(G77-H77)/H77)</f>
        <v>-7.5213548174412781E-2</v>
      </c>
      <c r="J77" s="19"/>
    </row>
    <row r="78" spans="1:10" x14ac:dyDescent="0.2">
      <c r="A78" s="23"/>
      <c r="C78" s="9"/>
      <c r="D78" s="9"/>
      <c r="E78" s="57"/>
      <c r="F78" s="61"/>
      <c r="G78" s="10"/>
      <c r="H78" s="10"/>
      <c r="I78" s="71"/>
      <c r="J78" s="19"/>
    </row>
    <row r="79" spans="1:10" x14ac:dyDescent="0.2">
      <c r="A79" s="23" t="s">
        <v>82</v>
      </c>
      <c r="B79" s="2" t="s">
        <v>28</v>
      </c>
      <c r="C79" s="9">
        <v>11</v>
      </c>
      <c r="D79" s="9">
        <v>2</v>
      </c>
      <c r="E79" s="55">
        <f>IF(C79=0,0,+D79/C79)</f>
        <v>0.18181818181818182</v>
      </c>
      <c r="F79" s="62">
        <f>IF(C79=0,0,+G79/C79)</f>
        <v>32.727272727272727</v>
      </c>
      <c r="G79" s="10">
        <v>360</v>
      </c>
      <c r="H79" s="10">
        <v>2</v>
      </c>
      <c r="I79" s="70">
        <f>IF(H79=0,0,+(G79-H79)/H79)</f>
        <v>179</v>
      </c>
      <c r="J79" s="19"/>
    </row>
    <row r="80" spans="1:10" x14ac:dyDescent="0.2">
      <c r="A80" s="23"/>
      <c r="C80" s="9"/>
      <c r="D80" s="9"/>
      <c r="E80" s="57"/>
      <c r="F80" s="61"/>
      <c r="G80" s="10"/>
      <c r="H80" s="10"/>
      <c r="I80" s="71"/>
      <c r="J80" s="19"/>
    </row>
    <row r="81" spans="1:10" x14ac:dyDescent="0.2">
      <c r="A81" s="23" t="s">
        <v>10</v>
      </c>
      <c r="B81" s="2" t="s">
        <v>29</v>
      </c>
      <c r="C81" s="7"/>
      <c r="D81" s="12">
        <v>0</v>
      </c>
      <c r="E81" s="51">
        <f>IF(C81=0,0,+D81/C81)</f>
        <v>0</v>
      </c>
      <c r="F81" s="52">
        <f>IF(C81=0,0,+G81/C81)</f>
        <v>0</v>
      </c>
      <c r="G81" s="1">
        <v>0</v>
      </c>
      <c r="H81" s="8">
        <v>150</v>
      </c>
      <c r="I81" s="70">
        <f>IF(H81=0,0,+(G81-H81)/H81)</f>
        <v>-1</v>
      </c>
      <c r="J81" s="19"/>
    </row>
    <row r="82" spans="1:10" x14ac:dyDescent="0.2">
      <c r="A82" s="23" t="s">
        <v>82</v>
      </c>
      <c r="B82" s="2" t="s">
        <v>29</v>
      </c>
      <c r="C82" s="9">
        <v>1</v>
      </c>
      <c r="D82" s="9">
        <v>292</v>
      </c>
      <c r="E82" s="55">
        <f>IF(C82=0,0,+D82/C82)</f>
        <v>292</v>
      </c>
      <c r="F82" s="77"/>
      <c r="G82" s="10">
        <v>66139</v>
      </c>
      <c r="H82" s="10">
        <v>54099</v>
      </c>
      <c r="I82" s="70">
        <f>IF(H82=0,0,+(G82-H82)/H82)</f>
        <v>0.22255494556276456</v>
      </c>
      <c r="J82" s="19"/>
    </row>
    <row r="83" spans="1:10" x14ac:dyDescent="0.2">
      <c r="A83" s="23"/>
      <c r="C83" s="9"/>
      <c r="D83" s="9"/>
      <c r="E83" s="57"/>
      <c r="F83" s="61"/>
      <c r="G83" s="10"/>
      <c r="H83" s="10"/>
      <c r="I83" s="71"/>
      <c r="J83" s="19"/>
    </row>
    <row r="84" spans="1:10" x14ac:dyDescent="0.2">
      <c r="A84" s="23" t="s">
        <v>82</v>
      </c>
      <c r="B84" s="2" t="s">
        <v>30</v>
      </c>
      <c r="C84" s="9">
        <v>95</v>
      </c>
      <c r="D84" s="9">
        <v>133</v>
      </c>
      <c r="E84" s="55">
        <f>IF(C84=0,0,+D84/C84)</f>
        <v>1.4</v>
      </c>
      <c r="F84" s="77"/>
      <c r="G84" s="10">
        <v>16734.599999999999</v>
      </c>
      <c r="H84" s="10">
        <v>16077</v>
      </c>
      <c r="I84" s="70">
        <f>IF(H84=0,0,+(G84-H84)/H84)</f>
        <v>4.0903153573427789E-2</v>
      </c>
      <c r="J84" s="19"/>
    </row>
    <row r="85" spans="1:10" x14ac:dyDescent="0.2">
      <c r="A85" s="23"/>
      <c r="C85" s="9"/>
      <c r="D85" s="9"/>
      <c r="E85" s="57"/>
      <c r="F85" s="61"/>
      <c r="G85" s="10"/>
      <c r="H85" s="10"/>
      <c r="I85" s="71"/>
      <c r="J85" s="19"/>
    </row>
    <row r="86" spans="1:10" x14ac:dyDescent="0.2">
      <c r="A86" s="23" t="s">
        <v>82</v>
      </c>
      <c r="B86" s="2" t="s">
        <v>31</v>
      </c>
      <c r="C86" s="9">
        <v>300</v>
      </c>
      <c r="D86" s="9">
        <v>3</v>
      </c>
      <c r="E86" s="55">
        <f>IF(C86=0,0,+D86/C86)</f>
        <v>0.01</v>
      </c>
      <c r="F86" s="77"/>
      <c r="G86" s="10">
        <v>1008</v>
      </c>
      <c r="H86" s="10">
        <v>1994</v>
      </c>
      <c r="I86" s="70">
        <f>IF(H86=0,0,+(G86-H86)/H86)</f>
        <v>-0.49448345035105318</v>
      </c>
      <c r="J86" s="19"/>
    </row>
    <row r="87" spans="1:10" x14ac:dyDescent="0.2">
      <c r="A87" s="23"/>
      <c r="C87" s="9"/>
      <c r="D87" s="9"/>
      <c r="E87" s="57"/>
      <c r="F87" s="61"/>
      <c r="G87" s="10"/>
      <c r="H87" s="10"/>
      <c r="I87" s="71"/>
      <c r="J87" s="19"/>
    </row>
    <row r="88" spans="1:10" ht="12" customHeight="1" x14ac:dyDescent="0.2">
      <c r="A88" s="23" t="s">
        <v>82</v>
      </c>
      <c r="B88" s="2" t="s">
        <v>32</v>
      </c>
      <c r="C88" s="9">
        <v>1</v>
      </c>
      <c r="D88" s="9">
        <v>5</v>
      </c>
      <c r="E88" s="55">
        <f>IF(C88=0,0,+D88/C88)</f>
        <v>5</v>
      </c>
      <c r="F88" s="77"/>
      <c r="G88" s="10">
        <v>115</v>
      </c>
      <c r="H88" s="10">
        <v>2776</v>
      </c>
      <c r="I88" s="70">
        <f>IF(H88=0,0,+(G88-H88)/H88)</f>
        <v>-0.95857348703170031</v>
      </c>
      <c r="J88" s="19"/>
    </row>
    <row r="89" spans="1:10" x14ac:dyDescent="0.2">
      <c r="A89" s="23"/>
      <c r="C89" s="9"/>
      <c r="D89" s="9"/>
      <c r="E89" s="57"/>
      <c r="F89" s="61"/>
      <c r="G89" s="10"/>
      <c r="H89" s="10"/>
      <c r="I89" s="71"/>
      <c r="J89" s="19"/>
    </row>
    <row r="90" spans="1:10" x14ac:dyDescent="0.2">
      <c r="A90" s="23" t="s">
        <v>82</v>
      </c>
      <c r="B90" s="2" t="s">
        <v>33</v>
      </c>
      <c r="C90" s="9"/>
      <c r="D90" s="9"/>
      <c r="E90" s="55">
        <f>IF(C90=0,0,+D90/C90)</f>
        <v>0</v>
      </c>
      <c r="F90" s="77"/>
      <c r="G90" s="10">
        <v>0</v>
      </c>
      <c r="H90" s="10">
        <v>0</v>
      </c>
      <c r="I90" s="70">
        <f>IF(H90=0,0,+(G90-H90)/H90)</f>
        <v>0</v>
      </c>
      <c r="J90" s="19"/>
    </row>
    <row r="91" spans="1:10" x14ac:dyDescent="0.2">
      <c r="A91" s="23"/>
      <c r="C91" s="9"/>
      <c r="D91" s="9"/>
      <c r="E91" s="57"/>
      <c r="F91" s="61"/>
      <c r="G91" s="10"/>
      <c r="H91" s="10"/>
      <c r="I91" s="71"/>
      <c r="J91" s="19"/>
    </row>
    <row r="92" spans="1:10" x14ac:dyDescent="0.2">
      <c r="A92" s="23" t="s">
        <v>82</v>
      </c>
      <c r="B92" s="2" t="s">
        <v>34</v>
      </c>
      <c r="C92" s="9">
        <v>88</v>
      </c>
      <c r="D92" s="9">
        <v>5</v>
      </c>
      <c r="E92" s="55">
        <f>IF(C92=0,0,+D92/C92)</f>
        <v>5.6818181818181816E-2</v>
      </c>
      <c r="F92" s="77"/>
      <c r="G92" s="10">
        <v>2940</v>
      </c>
      <c r="H92" s="10">
        <v>2400</v>
      </c>
      <c r="I92" s="70">
        <f>IF(H92=0,0,+(G92-H92)/H92)</f>
        <v>0.22500000000000001</v>
      </c>
      <c r="J92" s="19"/>
    </row>
    <row r="93" spans="1:10" x14ac:dyDescent="0.2">
      <c r="A93" s="23" t="s">
        <v>110</v>
      </c>
      <c r="B93" s="2" t="s">
        <v>34</v>
      </c>
      <c r="C93" s="7">
        <v>100</v>
      </c>
      <c r="D93" s="12">
        <v>1</v>
      </c>
      <c r="E93" s="51">
        <f>IF(C93=0,0,+D93/C93)</f>
        <v>0.01</v>
      </c>
      <c r="F93" s="52">
        <f>IF(C93=0,0,+G93/C93)</f>
        <v>12</v>
      </c>
      <c r="G93" s="8">
        <v>1200</v>
      </c>
      <c r="H93" s="1">
        <v>0</v>
      </c>
      <c r="I93" s="70">
        <f>IF(H93=0,0,+(G93-H93)/H93)</f>
        <v>0</v>
      </c>
      <c r="J93" s="19"/>
    </row>
    <row r="94" spans="1:10" x14ac:dyDescent="0.2">
      <c r="A94" s="23"/>
      <c r="C94" s="7"/>
      <c r="D94" s="12"/>
      <c r="E94" s="53"/>
      <c r="F94" s="54"/>
      <c r="G94" s="8"/>
      <c r="H94" s="1"/>
      <c r="I94" s="71"/>
      <c r="J94" s="19"/>
    </row>
    <row r="95" spans="1:10" x14ac:dyDescent="0.2">
      <c r="A95" s="23" t="s">
        <v>82</v>
      </c>
      <c r="B95" s="2" t="s">
        <v>35</v>
      </c>
      <c r="C95" s="9">
        <v>240</v>
      </c>
      <c r="D95" s="9">
        <v>20</v>
      </c>
      <c r="E95" s="55">
        <f t="shared" ref="E95:E100" si="7">IF(C95=0,0,+D95/C95)</f>
        <v>8.3333333333333329E-2</v>
      </c>
      <c r="F95" s="77"/>
      <c r="G95" s="10">
        <v>9508</v>
      </c>
      <c r="H95" s="10">
        <v>11868</v>
      </c>
      <c r="I95" s="70">
        <f t="shared" ref="I95:I100" si="8">IF(H95=0,0,+(G95-H95)/H95)</f>
        <v>-0.19885406134142231</v>
      </c>
      <c r="J95" s="19"/>
    </row>
    <row r="96" spans="1:10" x14ac:dyDescent="0.2">
      <c r="A96" s="23" t="s">
        <v>87</v>
      </c>
      <c r="B96" s="13" t="s">
        <v>35</v>
      </c>
      <c r="C96" s="7">
        <v>50</v>
      </c>
      <c r="D96" s="12">
        <v>1</v>
      </c>
      <c r="E96" s="51">
        <f t="shared" si="7"/>
        <v>0.02</v>
      </c>
      <c r="F96" s="52">
        <f>IF(C96=0,0,+G96/C96)</f>
        <v>4.8</v>
      </c>
      <c r="G96" s="8">
        <v>240</v>
      </c>
      <c r="H96" s="1">
        <v>20</v>
      </c>
      <c r="I96" s="70">
        <f t="shared" si="8"/>
        <v>11</v>
      </c>
      <c r="J96" s="19"/>
    </row>
    <row r="97" spans="1:74" x14ac:dyDescent="0.2">
      <c r="A97" s="23" t="s">
        <v>93</v>
      </c>
      <c r="B97" s="13" t="s">
        <v>35</v>
      </c>
      <c r="C97" s="7">
        <v>5</v>
      </c>
      <c r="D97" s="12">
        <v>1</v>
      </c>
      <c r="E97" s="51">
        <f t="shared" si="7"/>
        <v>0.2</v>
      </c>
      <c r="F97" s="52">
        <f>IF(C97=0,0,+G97/C97)</f>
        <v>0.4</v>
      </c>
      <c r="G97" s="8">
        <v>2</v>
      </c>
      <c r="H97" s="1">
        <v>180</v>
      </c>
      <c r="I97" s="70">
        <f t="shared" si="8"/>
        <v>-0.98888888888888893</v>
      </c>
      <c r="J97" s="19"/>
    </row>
    <row r="98" spans="1:74" x14ac:dyDescent="0.2">
      <c r="A98" s="23" t="s">
        <v>103</v>
      </c>
      <c r="B98" s="13" t="s">
        <v>35</v>
      </c>
      <c r="C98" s="7">
        <v>50</v>
      </c>
      <c r="D98" s="12"/>
      <c r="E98" s="51">
        <f t="shared" si="7"/>
        <v>0</v>
      </c>
      <c r="F98" s="52">
        <f>IF(C98=0,0,+G98/C98)</f>
        <v>0</v>
      </c>
      <c r="G98" s="8">
        <v>0</v>
      </c>
      <c r="H98" s="1">
        <v>0</v>
      </c>
      <c r="I98" s="70">
        <f t="shared" si="8"/>
        <v>0</v>
      </c>
      <c r="J98" s="19"/>
    </row>
    <row r="99" spans="1:74" x14ac:dyDescent="0.2">
      <c r="A99" s="23" t="s">
        <v>112</v>
      </c>
      <c r="B99" s="13" t="s">
        <v>35</v>
      </c>
      <c r="C99" s="7">
        <v>3</v>
      </c>
      <c r="D99" s="12">
        <v>0</v>
      </c>
      <c r="E99" s="51">
        <f t="shared" si="7"/>
        <v>0</v>
      </c>
      <c r="F99" s="52">
        <f>IF(C99=0,0,+G99/C99)</f>
        <v>0</v>
      </c>
      <c r="G99" s="8">
        <v>0</v>
      </c>
      <c r="H99" s="1">
        <v>0</v>
      </c>
      <c r="I99" s="70">
        <f t="shared" si="8"/>
        <v>0</v>
      </c>
      <c r="J99" s="19"/>
    </row>
    <row r="100" spans="1:74" x14ac:dyDescent="0.2">
      <c r="A100" s="23" t="s">
        <v>122</v>
      </c>
      <c r="B100" s="13" t="s">
        <v>35</v>
      </c>
      <c r="D100" s="12"/>
      <c r="E100" s="55">
        <f t="shared" si="7"/>
        <v>0</v>
      </c>
      <c r="F100" s="62">
        <f>IF(C100=0,0,+G100/C100)</f>
        <v>0</v>
      </c>
      <c r="G100" s="8">
        <v>0</v>
      </c>
      <c r="H100" s="8">
        <v>0</v>
      </c>
      <c r="I100" s="70">
        <f t="shared" si="8"/>
        <v>0</v>
      </c>
      <c r="J100" s="19"/>
    </row>
    <row r="101" spans="1:74" x14ac:dyDescent="0.2">
      <c r="A101" s="23"/>
      <c r="B101" s="13"/>
      <c r="D101" s="12"/>
      <c r="E101" s="57"/>
      <c r="F101" s="61"/>
      <c r="G101" s="8"/>
      <c r="H101" s="8"/>
      <c r="I101" s="71"/>
      <c r="J101" s="19"/>
    </row>
    <row r="102" spans="1:74" x14ac:dyDescent="0.2">
      <c r="A102" s="23" t="s">
        <v>82</v>
      </c>
      <c r="B102" s="2" t="s">
        <v>36</v>
      </c>
      <c r="C102" s="9">
        <v>239</v>
      </c>
      <c r="D102" s="9">
        <v>2</v>
      </c>
      <c r="E102" s="55">
        <f>IF(C102=0,0,+D102/C102)</f>
        <v>8.368200836820083E-3</v>
      </c>
      <c r="F102" s="77"/>
      <c r="G102" s="10">
        <v>1560</v>
      </c>
      <c r="H102" s="10">
        <v>120</v>
      </c>
      <c r="I102" s="70">
        <f>IF(H102=0,0,+(G102-H102)/H102)</f>
        <v>12</v>
      </c>
      <c r="J102" s="19"/>
    </row>
    <row r="103" spans="1:74" x14ac:dyDescent="0.2">
      <c r="A103" s="23"/>
      <c r="C103" s="9"/>
      <c r="D103" s="9"/>
      <c r="E103" s="57"/>
      <c r="F103" s="61"/>
      <c r="G103" s="10"/>
      <c r="H103" s="10"/>
      <c r="I103" s="71"/>
      <c r="J103" s="19"/>
    </row>
    <row r="104" spans="1:74" x14ac:dyDescent="0.2">
      <c r="A104" s="23" t="s">
        <v>83</v>
      </c>
      <c r="B104" s="2" t="s">
        <v>37</v>
      </c>
      <c r="D104" s="2">
        <v>1</v>
      </c>
      <c r="E104" s="51">
        <f t="shared" ref="E104:E117" si="9">IF(C104=0,0,+D104/C104)</f>
        <v>0</v>
      </c>
      <c r="F104" s="52">
        <f>IF(C104=0,0,+G104/C104)</f>
        <v>0</v>
      </c>
      <c r="G104" s="6">
        <v>360</v>
      </c>
      <c r="H104" s="6">
        <v>384</v>
      </c>
      <c r="I104" s="70">
        <f t="shared" ref="I104:I117" si="10">IF(H104=0,0,+(G104-H104)/H104)</f>
        <v>-6.25E-2</v>
      </c>
      <c r="J104" s="19"/>
    </row>
    <row r="105" spans="1:74" x14ac:dyDescent="0.2">
      <c r="A105" s="23" t="s">
        <v>10</v>
      </c>
      <c r="B105" s="13" t="s">
        <v>37</v>
      </c>
      <c r="C105" s="7"/>
      <c r="D105" s="7">
        <v>0</v>
      </c>
      <c r="E105" s="51">
        <f t="shared" si="9"/>
        <v>0</v>
      </c>
      <c r="F105" s="52">
        <f>IF(C105=0,0,+G105/C105)</f>
        <v>0</v>
      </c>
      <c r="G105" s="1">
        <v>0</v>
      </c>
      <c r="H105" s="1">
        <v>900</v>
      </c>
      <c r="I105" s="70">
        <f t="shared" si="10"/>
        <v>-1</v>
      </c>
      <c r="J105" s="19"/>
    </row>
    <row r="106" spans="1:74" x14ac:dyDescent="0.2">
      <c r="A106" s="23" t="s">
        <v>82</v>
      </c>
      <c r="B106" s="2" t="s">
        <v>37</v>
      </c>
      <c r="C106" s="9">
        <v>120</v>
      </c>
      <c r="D106" s="9">
        <v>30</v>
      </c>
      <c r="E106" s="55">
        <f t="shared" si="9"/>
        <v>0.25</v>
      </c>
      <c r="F106" s="77"/>
      <c r="G106" s="10">
        <v>6809</v>
      </c>
      <c r="H106" s="10">
        <v>8384</v>
      </c>
      <c r="I106" s="70">
        <f t="shared" si="10"/>
        <v>-0.18785782442748092</v>
      </c>
      <c r="J106" s="19"/>
    </row>
    <row r="107" spans="1:74" x14ac:dyDescent="0.2">
      <c r="A107" s="23" t="s">
        <v>87</v>
      </c>
      <c r="B107" s="13" t="s">
        <v>37</v>
      </c>
      <c r="C107" s="7">
        <v>25</v>
      </c>
      <c r="D107" s="12">
        <v>2</v>
      </c>
      <c r="E107" s="51">
        <f t="shared" si="9"/>
        <v>0.08</v>
      </c>
      <c r="F107" s="52">
        <f t="shared" ref="F107:F117" si="11">IF(C107=0,0,+G107/C107)</f>
        <v>1.92</v>
      </c>
      <c r="G107" s="8">
        <v>48</v>
      </c>
      <c r="H107" s="1">
        <v>24</v>
      </c>
      <c r="I107" s="70">
        <f t="shared" si="10"/>
        <v>1</v>
      </c>
      <c r="J107" s="19"/>
    </row>
    <row r="108" spans="1:74" x14ac:dyDescent="0.2">
      <c r="A108" s="23" t="s">
        <v>93</v>
      </c>
      <c r="B108" s="13" t="s">
        <v>37</v>
      </c>
      <c r="C108" s="7">
        <v>35</v>
      </c>
      <c r="D108" s="12">
        <v>4</v>
      </c>
      <c r="E108" s="51">
        <f t="shared" si="9"/>
        <v>0.11428571428571428</v>
      </c>
      <c r="F108" s="52">
        <f t="shared" si="11"/>
        <v>25.37142857142857</v>
      </c>
      <c r="G108" s="8">
        <v>888</v>
      </c>
      <c r="H108" s="1">
        <v>1502</v>
      </c>
      <c r="I108" s="70">
        <f t="shared" si="10"/>
        <v>-0.40878828229027964</v>
      </c>
      <c r="J108" s="19"/>
    </row>
    <row r="109" spans="1:74" x14ac:dyDescent="0.2">
      <c r="A109" s="23" t="s">
        <v>95</v>
      </c>
      <c r="B109" s="13" t="s">
        <v>37</v>
      </c>
      <c r="C109" s="7">
        <v>50</v>
      </c>
      <c r="D109" s="12">
        <v>5</v>
      </c>
      <c r="E109" s="51">
        <f t="shared" si="9"/>
        <v>0.1</v>
      </c>
      <c r="F109" s="52">
        <f t="shared" si="11"/>
        <v>10.9</v>
      </c>
      <c r="G109" s="8">
        <v>545</v>
      </c>
      <c r="H109" s="1">
        <v>570</v>
      </c>
      <c r="I109" s="70">
        <f t="shared" si="10"/>
        <v>-4.3859649122807015E-2</v>
      </c>
      <c r="J109" s="19"/>
    </row>
    <row r="110" spans="1:74" x14ac:dyDescent="0.2">
      <c r="A110" s="23" t="s">
        <v>97</v>
      </c>
      <c r="B110" s="13" t="s">
        <v>37</v>
      </c>
      <c r="C110" s="7">
        <v>3</v>
      </c>
      <c r="D110" s="12">
        <v>2</v>
      </c>
      <c r="E110" s="51">
        <f t="shared" si="9"/>
        <v>0.66666666666666663</v>
      </c>
      <c r="F110" s="52">
        <f t="shared" si="11"/>
        <v>48</v>
      </c>
      <c r="G110" s="8">
        <v>144</v>
      </c>
      <c r="H110" s="6">
        <v>375</v>
      </c>
      <c r="I110" s="70">
        <f t="shared" si="10"/>
        <v>-0.61599999999999999</v>
      </c>
      <c r="J110" s="19"/>
    </row>
    <row r="111" spans="1:74" s="3" customFormat="1" x14ac:dyDescent="0.2">
      <c r="A111" s="23" t="s">
        <v>103</v>
      </c>
      <c r="B111" s="13" t="s">
        <v>37</v>
      </c>
      <c r="C111" s="7">
        <v>40</v>
      </c>
      <c r="D111" s="12">
        <v>6</v>
      </c>
      <c r="E111" s="51">
        <f t="shared" si="9"/>
        <v>0.15</v>
      </c>
      <c r="F111" s="52">
        <f t="shared" si="11"/>
        <v>16.975000000000001</v>
      </c>
      <c r="G111" s="8">
        <v>679</v>
      </c>
      <c r="H111" s="1">
        <v>832</v>
      </c>
      <c r="I111" s="70">
        <f t="shared" si="10"/>
        <v>-0.18389423076923078</v>
      </c>
      <c r="J111" s="19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</row>
    <row r="112" spans="1:74" s="3" customFormat="1" x14ac:dyDescent="0.2">
      <c r="A112" s="23" t="s">
        <v>110</v>
      </c>
      <c r="B112" s="13" t="s">
        <v>37</v>
      </c>
      <c r="C112" s="7">
        <v>100</v>
      </c>
      <c r="D112" s="12">
        <v>5</v>
      </c>
      <c r="E112" s="51">
        <f t="shared" si="9"/>
        <v>0.05</v>
      </c>
      <c r="F112" s="52">
        <f t="shared" si="11"/>
        <v>1.61</v>
      </c>
      <c r="G112" s="8">
        <v>161</v>
      </c>
      <c r="H112" s="1">
        <v>978</v>
      </c>
      <c r="I112" s="70">
        <f t="shared" si="10"/>
        <v>-0.83537832310838445</v>
      </c>
      <c r="J112" s="19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</row>
    <row r="113" spans="1:74" s="3" customFormat="1" x14ac:dyDescent="0.2">
      <c r="A113" s="23" t="s">
        <v>112</v>
      </c>
      <c r="B113" s="13" t="s">
        <v>37</v>
      </c>
      <c r="C113" s="7">
        <v>4</v>
      </c>
      <c r="D113" s="12">
        <v>4</v>
      </c>
      <c r="E113" s="51">
        <f t="shared" si="9"/>
        <v>1</v>
      </c>
      <c r="F113" s="52">
        <f t="shared" si="11"/>
        <v>81</v>
      </c>
      <c r="G113" s="8">
        <v>324</v>
      </c>
      <c r="H113" s="1">
        <v>245</v>
      </c>
      <c r="I113" s="70">
        <f t="shared" si="10"/>
        <v>0.32244897959183672</v>
      </c>
      <c r="J113" s="19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</row>
    <row r="114" spans="1:74" s="3" customFormat="1" x14ac:dyDescent="0.2">
      <c r="A114" s="23" t="s">
        <v>113</v>
      </c>
      <c r="B114" s="13" t="s">
        <v>37</v>
      </c>
      <c r="C114" s="7">
        <v>35</v>
      </c>
      <c r="D114" s="12">
        <v>2</v>
      </c>
      <c r="E114" s="51">
        <f t="shared" si="9"/>
        <v>5.7142857142857141E-2</v>
      </c>
      <c r="F114" s="52">
        <f t="shared" si="11"/>
        <v>34.571428571428569</v>
      </c>
      <c r="G114" s="8">
        <v>1210</v>
      </c>
      <c r="H114" s="1">
        <v>1500</v>
      </c>
      <c r="I114" s="70">
        <f t="shared" si="10"/>
        <v>-0.19333333333333333</v>
      </c>
      <c r="J114" s="19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</row>
    <row r="115" spans="1:74" x14ac:dyDescent="0.2">
      <c r="A115" s="23" t="s">
        <v>116</v>
      </c>
      <c r="B115" s="13" t="s">
        <v>37</v>
      </c>
      <c r="C115" s="7">
        <v>0</v>
      </c>
      <c r="D115" s="12">
        <v>0</v>
      </c>
      <c r="E115" s="51">
        <f t="shared" si="9"/>
        <v>0</v>
      </c>
      <c r="F115" s="52">
        <f t="shared" si="11"/>
        <v>0</v>
      </c>
      <c r="G115" s="8">
        <v>0</v>
      </c>
      <c r="H115" s="1">
        <v>0</v>
      </c>
      <c r="I115" s="70">
        <f t="shared" si="10"/>
        <v>0</v>
      </c>
      <c r="J115" s="19"/>
    </row>
    <row r="116" spans="1:74" x14ac:dyDescent="0.2">
      <c r="A116" s="23" t="s">
        <v>117</v>
      </c>
      <c r="B116" s="7" t="s">
        <v>37</v>
      </c>
      <c r="C116" s="7">
        <v>32</v>
      </c>
      <c r="D116" s="12">
        <v>8</v>
      </c>
      <c r="E116" s="51">
        <f t="shared" si="9"/>
        <v>0.25</v>
      </c>
      <c r="F116" s="52">
        <f t="shared" si="11"/>
        <v>19.1875</v>
      </c>
      <c r="G116" s="8">
        <v>614</v>
      </c>
      <c r="H116" s="1">
        <v>588</v>
      </c>
      <c r="I116" s="70">
        <f t="shared" si="10"/>
        <v>4.4217687074829932E-2</v>
      </c>
      <c r="J116" s="19"/>
    </row>
    <row r="117" spans="1:74" x14ac:dyDescent="0.2">
      <c r="A117" s="23" t="s">
        <v>122</v>
      </c>
      <c r="B117" s="13" t="s">
        <v>37</v>
      </c>
      <c r="D117" s="12">
        <v>3</v>
      </c>
      <c r="E117" s="59">
        <f t="shared" si="9"/>
        <v>0</v>
      </c>
      <c r="F117" s="60">
        <f t="shared" si="11"/>
        <v>0</v>
      </c>
      <c r="G117" s="8">
        <v>220</v>
      </c>
      <c r="H117" s="8">
        <v>534</v>
      </c>
      <c r="I117" s="70">
        <f t="shared" si="10"/>
        <v>-0.58801498127340823</v>
      </c>
      <c r="J117" s="19"/>
    </row>
    <row r="118" spans="1:74" x14ac:dyDescent="0.2">
      <c r="A118" s="23"/>
      <c r="B118" s="13"/>
      <c r="D118" s="12"/>
      <c r="E118" s="57"/>
      <c r="F118" s="61"/>
      <c r="G118" s="8"/>
      <c r="H118" s="8"/>
      <c r="I118" s="71"/>
      <c r="J118" s="19"/>
    </row>
    <row r="119" spans="1:74" x14ac:dyDescent="0.2">
      <c r="A119" s="23" t="s">
        <v>83</v>
      </c>
      <c r="B119" s="2" t="s">
        <v>38</v>
      </c>
      <c r="D119" s="2">
        <v>2</v>
      </c>
      <c r="E119" s="51">
        <f t="shared" ref="E119:E132" si="12">IF(C119=0,0,+D119/C119)</f>
        <v>0</v>
      </c>
      <c r="F119" s="52">
        <f>IF(C119=0,0,+G119/C119)</f>
        <v>0</v>
      </c>
      <c r="G119" s="6">
        <v>765.4</v>
      </c>
      <c r="H119" s="6">
        <v>874</v>
      </c>
      <c r="I119" s="70">
        <f t="shared" ref="I119:I132" si="13">IF(H119=0,0,+(G119-H119)/H119)</f>
        <v>-0.12425629290617851</v>
      </c>
      <c r="J119" s="19"/>
    </row>
    <row r="120" spans="1:74" x14ac:dyDescent="0.2">
      <c r="A120" s="23" t="s">
        <v>10</v>
      </c>
      <c r="B120" s="13" t="s">
        <v>38</v>
      </c>
      <c r="C120" s="7"/>
      <c r="D120" s="12">
        <v>4</v>
      </c>
      <c r="E120" s="51">
        <f t="shared" si="12"/>
        <v>0</v>
      </c>
      <c r="F120" s="52">
        <f>IF(C120=0,0,+G120/C120)</f>
        <v>0</v>
      </c>
      <c r="G120" s="8">
        <v>600</v>
      </c>
      <c r="H120" s="8">
        <v>240</v>
      </c>
      <c r="I120" s="70">
        <f t="shared" si="13"/>
        <v>1.5</v>
      </c>
      <c r="J120" s="19"/>
    </row>
    <row r="121" spans="1:74" x14ac:dyDescent="0.2">
      <c r="A121" s="23" t="s">
        <v>82</v>
      </c>
      <c r="B121" s="2" t="s">
        <v>38</v>
      </c>
      <c r="C121" s="9">
        <v>2796</v>
      </c>
      <c r="D121" s="9">
        <v>47</v>
      </c>
      <c r="E121" s="55">
        <f t="shared" si="12"/>
        <v>1.6809728183118742E-2</v>
      </c>
      <c r="F121" s="77"/>
      <c r="G121" s="10">
        <v>15422</v>
      </c>
      <c r="H121" s="10">
        <v>22488</v>
      </c>
      <c r="I121" s="70">
        <f t="shared" si="13"/>
        <v>-0.31421202419067945</v>
      </c>
      <c r="J121" s="19"/>
    </row>
    <row r="122" spans="1:74" x14ac:dyDescent="0.2">
      <c r="A122" s="23" t="s">
        <v>87</v>
      </c>
      <c r="B122" s="13" t="s">
        <v>38</v>
      </c>
      <c r="C122" s="7">
        <v>100</v>
      </c>
      <c r="D122" s="12">
        <v>18</v>
      </c>
      <c r="E122" s="51">
        <f t="shared" si="12"/>
        <v>0.18</v>
      </c>
      <c r="F122" s="52">
        <f t="shared" ref="F122:F129" si="14">IF(C122=0,0,+G122/C122)</f>
        <v>72.84</v>
      </c>
      <c r="G122" s="8">
        <v>7284</v>
      </c>
      <c r="H122" s="1">
        <v>8616</v>
      </c>
      <c r="I122" s="70">
        <f t="shared" si="13"/>
        <v>-0.15459610027855153</v>
      </c>
      <c r="J122" s="19"/>
    </row>
    <row r="123" spans="1:74" x14ac:dyDescent="0.2">
      <c r="A123" s="23" t="s">
        <v>93</v>
      </c>
      <c r="B123" s="13" t="s">
        <v>38</v>
      </c>
      <c r="C123" s="7">
        <v>1030</v>
      </c>
      <c r="D123" s="12">
        <v>4</v>
      </c>
      <c r="E123" s="51">
        <f t="shared" si="12"/>
        <v>3.8834951456310678E-3</v>
      </c>
      <c r="F123" s="52">
        <f t="shared" si="14"/>
        <v>1.8477669902912621</v>
      </c>
      <c r="G123" s="8">
        <v>1903.2</v>
      </c>
      <c r="H123" s="1">
        <v>4568.22</v>
      </c>
      <c r="I123" s="70">
        <f t="shared" si="13"/>
        <v>-0.58338258665300713</v>
      </c>
      <c r="J123" s="19"/>
    </row>
    <row r="124" spans="1:74" x14ac:dyDescent="0.2">
      <c r="A124" s="23" t="s">
        <v>95</v>
      </c>
      <c r="B124" s="13" t="s">
        <v>38</v>
      </c>
      <c r="C124" s="7">
        <v>500</v>
      </c>
      <c r="D124" s="12">
        <v>6</v>
      </c>
      <c r="E124" s="51">
        <f t="shared" si="12"/>
        <v>1.2E-2</v>
      </c>
      <c r="F124" s="52">
        <f t="shared" si="14"/>
        <v>10.44</v>
      </c>
      <c r="G124" s="8">
        <v>5220</v>
      </c>
      <c r="H124" s="1">
        <v>6632</v>
      </c>
      <c r="I124" s="70">
        <f t="shared" si="13"/>
        <v>-0.21290711700844392</v>
      </c>
      <c r="J124" s="19"/>
    </row>
    <row r="125" spans="1:74" x14ac:dyDescent="0.2">
      <c r="A125" s="23" t="s">
        <v>97</v>
      </c>
      <c r="B125" s="13" t="s">
        <v>38</v>
      </c>
      <c r="C125" s="7">
        <v>359</v>
      </c>
      <c r="D125" s="12">
        <v>2</v>
      </c>
      <c r="E125" s="51">
        <f t="shared" si="12"/>
        <v>5.5710306406685237E-3</v>
      </c>
      <c r="F125" s="52">
        <f t="shared" si="14"/>
        <v>1.0083565459610029</v>
      </c>
      <c r="G125" s="8">
        <v>362</v>
      </c>
      <c r="H125" s="6">
        <v>900</v>
      </c>
      <c r="I125" s="70">
        <f t="shared" si="13"/>
        <v>-0.59777777777777774</v>
      </c>
      <c r="J125" s="19"/>
    </row>
    <row r="126" spans="1:74" x14ac:dyDescent="0.2">
      <c r="A126" s="23" t="s">
        <v>103</v>
      </c>
      <c r="B126" s="13" t="s">
        <v>38</v>
      </c>
      <c r="C126" s="7">
        <v>188</v>
      </c>
      <c r="D126" s="12">
        <v>1</v>
      </c>
      <c r="E126" s="51">
        <f t="shared" si="12"/>
        <v>5.3191489361702126E-3</v>
      </c>
      <c r="F126" s="52">
        <f t="shared" si="14"/>
        <v>4.7872340425531918</v>
      </c>
      <c r="G126" s="8">
        <v>900</v>
      </c>
      <c r="H126" s="1">
        <v>1020</v>
      </c>
      <c r="I126" s="70">
        <f t="shared" si="13"/>
        <v>-0.11764705882352941</v>
      </c>
      <c r="J126" s="19"/>
    </row>
    <row r="127" spans="1:74" x14ac:dyDescent="0.2">
      <c r="A127" s="23" t="s">
        <v>110</v>
      </c>
      <c r="B127" s="13" t="s">
        <v>38</v>
      </c>
      <c r="C127" s="7">
        <v>775</v>
      </c>
      <c r="D127" s="12">
        <v>2</v>
      </c>
      <c r="E127" s="51">
        <f t="shared" si="12"/>
        <v>2.5806451612903226E-3</v>
      </c>
      <c r="F127" s="52">
        <f t="shared" si="14"/>
        <v>0.6967741935483871</v>
      </c>
      <c r="G127" s="8">
        <v>540</v>
      </c>
      <c r="H127" s="1">
        <v>600</v>
      </c>
      <c r="I127" s="70">
        <f t="shared" si="13"/>
        <v>-0.1</v>
      </c>
      <c r="J127" s="19"/>
    </row>
    <row r="128" spans="1:74" x14ac:dyDescent="0.2">
      <c r="A128" s="23" t="s">
        <v>112</v>
      </c>
      <c r="B128" s="13" t="s">
        <v>38</v>
      </c>
      <c r="C128" s="7">
        <v>317</v>
      </c>
      <c r="D128" s="12">
        <v>26</v>
      </c>
      <c r="E128" s="51">
        <f t="shared" si="12"/>
        <v>8.2018927444794956E-2</v>
      </c>
      <c r="F128" s="52">
        <f t="shared" si="14"/>
        <v>31.558359621451103</v>
      </c>
      <c r="G128" s="8">
        <v>10004</v>
      </c>
      <c r="H128" s="1">
        <v>6942</v>
      </c>
      <c r="I128" s="70">
        <f t="shared" si="13"/>
        <v>0.44108326130798042</v>
      </c>
      <c r="J128" s="19"/>
    </row>
    <row r="129" spans="1:10" x14ac:dyDescent="0.2">
      <c r="A129" s="23" t="s">
        <v>113</v>
      </c>
      <c r="B129" s="13" t="s">
        <v>38</v>
      </c>
      <c r="C129" s="7">
        <v>198</v>
      </c>
      <c r="D129" s="12">
        <v>1</v>
      </c>
      <c r="E129" s="51">
        <f t="shared" si="12"/>
        <v>5.0505050505050509E-3</v>
      </c>
      <c r="F129" s="52">
        <f t="shared" si="14"/>
        <v>1.5151515151515151</v>
      </c>
      <c r="G129" s="8">
        <v>300</v>
      </c>
      <c r="H129" s="1">
        <v>720</v>
      </c>
      <c r="I129" s="70">
        <f t="shared" si="13"/>
        <v>-0.58333333333333337</v>
      </c>
      <c r="J129" s="19"/>
    </row>
    <row r="130" spans="1:10" x14ac:dyDescent="0.2">
      <c r="A130" s="23" t="s">
        <v>116</v>
      </c>
      <c r="B130" s="13" t="s">
        <v>38</v>
      </c>
      <c r="C130" s="7">
        <v>743</v>
      </c>
      <c r="D130" s="12">
        <v>21</v>
      </c>
      <c r="E130" s="51">
        <f t="shared" si="12"/>
        <v>2.826379542395693E-2</v>
      </c>
      <c r="F130" s="52">
        <v>12.98</v>
      </c>
      <c r="G130" s="8">
        <v>9644</v>
      </c>
      <c r="H130" s="1">
        <v>8365</v>
      </c>
      <c r="I130" s="70">
        <f t="shared" si="13"/>
        <v>0.15289898386132697</v>
      </c>
      <c r="J130" s="19"/>
    </row>
    <row r="131" spans="1:10" x14ac:dyDescent="0.2">
      <c r="A131" s="23" t="s">
        <v>117</v>
      </c>
      <c r="B131" s="7" t="s">
        <v>38</v>
      </c>
      <c r="C131" s="7">
        <v>556</v>
      </c>
      <c r="D131" s="12">
        <v>19</v>
      </c>
      <c r="E131" s="51">
        <f t="shared" si="12"/>
        <v>3.41726618705036E-2</v>
      </c>
      <c r="F131" s="52">
        <f>IF(C131=0,0,+G131/C131)</f>
        <v>12.501798561151078</v>
      </c>
      <c r="G131" s="8">
        <v>6951</v>
      </c>
      <c r="H131" s="1">
        <v>6070</v>
      </c>
      <c r="I131" s="70">
        <f t="shared" si="13"/>
        <v>0.14514003294892916</v>
      </c>
      <c r="J131" s="19"/>
    </row>
    <row r="132" spans="1:10" x14ac:dyDescent="0.2">
      <c r="A132" s="23" t="s">
        <v>122</v>
      </c>
      <c r="B132" s="13" t="s">
        <v>38</v>
      </c>
      <c r="D132" s="12">
        <v>7</v>
      </c>
      <c r="E132" s="55">
        <f t="shared" si="12"/>
        <v>0</v>
      </c>
      <c r="F132" s="62">
        <f>IF(C132=0,0,+G132/C132)</f>
        <v>0</v>
      </c>
      <c r="G132" s="8">
        <v>2660</v>
      </c>
      <c r="H132" s="8">
        <v>2546</v>
      </c>
      <c r="I132" s="70">
        <f t="shared" si="13"/>
        <v>4.4776119402985072E-2</v>
      </c>
      <c r="J132" s="19"/>
    </row>
    <row r="133" spans="1:10" x14ac:dyDescent="0.2">
      <c r="A133" s="23"/>
      <c r="B133" s="13"/>
      <c r="D133" s="12"/>
      <c r="E133" s="57"/>
      <c r="F133" s="61"/>
      <c r="G133" s="8"/>
      <c r="H133" s="8"/>
      <c r="I133" s="71"/>
      <c r="J133" s="19"/>
    </row>
    <row r="134" spans="1:10" x14ac:dyDescent="0.2">
      <c r="A134" s="23" t="s">
        <v>82</v>
      </c>
      <c r="B134" s="2" t="s">
        <v>39</v>
      </c>
      <c r="C134" s="9">
        <v>35</v>
      </c>
      <c r="D134" s="9">
        <v>4</v>
      </c>
      <c r="E134" s="55">
        <f>IF(C134=0,0,+D134/C134)</f>
        <v>0.11428571428571428</v>
      </c>
      <c r="F134" s="77"/>
      <c r="G134" s="10">
        <v>2280</v>
      </c>
      <c r="H134" s="10">
        <v>3492</v>
      </c>
      <c r="I134" s="70">
        <f>IF(H134=0,0,+(G134-H134)/H134)</f>
        <v>-0.34707903780068727</v>
      </c>
      <c r="J134" s="19"/>
    </row>
    <row r="135" spans="1:10" x14ac:dyDescent="0.2">
      <c r="A135" s="23"/>
      <c r="C135" s="9"/>
      <c r="D135" s="9"/>
      <c r="E135" s="57"/>
      <c r="F135" s="61"/>
      <c r="G135" s="10"/>
      <c r="H135" s="10"/>
      <c r="I135" s="71"/>
      <c r="J135" s="19"/>
    </row>
    <row r="136" spans="1:10" x14ac:dyDescent="0.2">
      <c r="A136" s="23" t="s">
        <v>82</v>
      </c>
      <c r="B136" s="2" t="s">
        <v>40</v>
      </c>
      <c r="C136" s="9">
        <v>1</v>
      </c>
      <c r="D136" s="9">
        <v>1</v>
      </c>
      <c r="E136" s="55">
        <f>IF(C136=0,0,+D136/C136)</f>
        <v>1</v>
      </c>
      <c r="F136" s="77"/>
      <c r="G136" s="10">
        <v>24</v>
      </c>
      <c r="H136" s="10">
        <v>261</v>
      </c>
      <c r="I136" s="70">
        <f>IF(H136=0,0,+(G136-H136)/H136)</f>
        <v>-0.90804597701149425</v>
      </c>
      <c r="J136" s="19"/>
    </row>
    <row r="137" spans="1:10" x14ac:dyDescent="0.2">
      <c r="A137" s="23"/>
      <c r="C137" s="9"/>
      <c r="D137" s="9"/>
      <c r="E137" s="57"/>
      <c r="F137" s="61"/>
      <c r="G137" s="10"/>
      <c r="H137" s="10"/>
      <c r="I137" s="71"/>
      <c r="J137" s="19"/>
    </row>
    <row r="138" spans="1:10" x14ac:dyDescent="0.2">
      <c r="A138" s="23" t="s">
        <v>82</v>
      </c>
      <c r="B138" s="13" t="s">
        <v>105</v>
      </c>
      <c r="C138" s="9"/>
      <c r="D138" s="9"/>
      <c r="E138" s="55">
        <f>IF(C138=0,0,+D138/C138)</f>
        <v>0</v>
      </c>
      <c r="F138" s="77"/>
      <c r="G138" s="10">
        <v>0</v>
      </c>
      <c r="H138" s="10">
        <v>170</v>
      </c>
      <c r="I138" s="70">
        <f>IF(H138=0,0,+(G138-H138)/H138)</f>
        <v>-1</v>
      </c>
      <c r="J138" s="19"/>
    </row>
    <row r="139" spans="1:10" x14ac:dyDescent="0.2">
      <c r="A139" s="23" t="s">
        <v>110</v>
      </c>
      <c r="B139" s="13" t="s">
        <v>105</v>
      </c>
      <c r="C139" s="7">
        <v>100</v>
      </c>
      <c r="D139" s="12"/>
      <c r="E139" s="51">
        <f>IF(C139=0,0,+D139/C139)</f>
        <v>0</v>
      </c>
      <c r="F139" s="52">
        <f>IF(C139=0,0,+G139/C139)</f>
        <v>0</v>
      </c>
      <c r="G139" s="1">
        <v>0</v>
      </c>
      <c r="H139" s="1">
        <v>180</v>
      </c>
      <c r="I139" s="70">
        <f>IF(H139=0,0,+(G139-H139)/H139)</f>
        <v>-1</v>
      </c>
      <c r="J139" s="19"/>
    </row>
    <row r="140" spans="1:10" x14ac:dyDescent="0.2">
      <c r="A140" s="23" t="s">
        <v>112</v>
      </c>
      <c r="B140" s="13" t="s">
        <v>105</v>
      </c>
      <c r="C140" s="7">
        <v>6</v>
      </c>
      <c r="D140" s="7">
        <v>0</v>
      </c>
      <c r="E140" s="51"/>
      <c r="F140" s="52">
        <f>IF(C140=0,0,+G140/C140)</f>
        <v>0</v>
      </c>
      <c r="G140" s="1">
        <v>0</v>
      </c>
      <c r="H140" s="1">
        <v>0</v>
      </c>
      <c r="I140" s="70">
        <f>IF(H140=0,0,+(G140-H140)/H140)</f>
        <v>0</v>
      </c>
      <c r="J140" s="19"/>
    </row>
    <row r="141" spans="1:10" x14ac:dyDescent="0.2">
      <c r="A141" s="23"/>
      <c r="B141" s="13"/>
      <c r="C141" s="7"/>
      <c r="D141" s="7"/>
      <c r="E141" s="53"/>
      <c r="F141" s="54"/>
      <c r="G141" s="1"/>
      <c r="H141" s="1"/>
      <c r="I141" s="71"/>
      <c r="J141" s="19"/>
    </row>
    <row r="142" spans="1:10" x14ac:dyDescent="0.2">
      <c r="A142" s="23" t="s">
        <v>82</v>
      </c>
      <c r="B142" s="2" t="s">
        <v>41</v>
      </c>
      <c r="C142" s="9">
        <v>1</v>
      </c>
      <c r="D142" s="9">
        <v>3</v>
      </c>
      <c r="E142" s="55">
        <f>IF(C142=0,0,+D142/C142)</f>
        <v>3</v>
      </c>
      <c r="F142" s="77"/>
      <c r="G142" s="10">
        <v>2820</v>
      </c>
      <c r="H142" s="10">
        <v>4510</v>
      </c>
      <c r="I142" s="70">
        <f>IF(H142=0,0,+(G142-H142)/H142)</f>
        <v>-0.37472283813747226</v>
      </c>
      <c r="J142" s="19"/>
    </row>
    <row r="143" spans="1:10" x14ac:dyDescent="0.2">
      <c r="A143" s="23" t="s">
        <v>93</v>
      </c>
      <c r="B143" s="13" t="s">
        <v>41</v>
      </c>
      <c r="C143" s="7">
        <v>40</v>
      </c>
      <c r="D143" s="12"/>
      <c r="E143" s="51">
        <f>IF(C143=0,0,+D143/C143)</f>
        <v>0</v>
      </c>
      <c r="F143" s="52">
        <f>IF(C143=0,0,+G143/C143)</f>
        <v>0</v>
      </c>
      <c r="G143" s="1">
        <v>0</v>
      </c>
      <c r="H143" s="1">
        <v>300</v>
      </c>
      <c r="I143" s="70">
        <f>IF(H143=0,0,+(G143-H143)/H143)</f>
        <v>-1</v>
      </c>
      <c r="J143" s="19"/>
    </row>
    <row r="144" spans="1:10" x14ac:dyDescent="0.2">
      <c r="A144" s="23" t="s">
        <v>110</v>
      </c>
      <c r="B144" s="2" t="s">
        <v>41</v>
      </c>
      <c r="C144" s="7">
        <v>100</v>
      </c>
      <c r="D144" s="12">
        <v>1</v>
      </c>
      <c r="E144" s="51"/>
      <c r="F144" s="52"/>
      <c r="G144" s="8">
        <v>1680</v>
      </c>
      <c r="H144" s="1">
        <v>4620</v>
      </c>
      <c r="I144" s="70">
        <f>IF(H144=0,0,+(G144-H144)/H144)</f>
        <v>-0.63636363636363635</v>
      </c>
      <c r="J144" s="19"/>
    </row>
    <row r="145" spans="1:10" x14ac:dyDescent="0.2">
      <c r="A145" s="23" t="s">
        <v>117</v>
      </c>
      <c r="B145" s="2" t="s">
        <v>41</v>
      </c>
      <c r="C145" s="7">
        <v>25</v>
      </c>
      <c r="D145" s="12">
        <v>2</v>
      </c>
      <c r="E145" s="51">
        <f>IF(C145=0,0,+D145/C145)</f>
        <v>0.08</v>
      </c>
      <c r="F145" s="52">
        <f>IF(C145=0,0,+G145/C145)</f>
        <v>14.4</v>
      </c>
      <c r="G145" s="8">
        <v>360</v>
      </c>
      <c r="H145" s="1">
        <v>300</v>
      </c>
      <c r="I145" s="70">
        <f>IF(H145=0,0,+(G145-H145)/H145)</f>
        <v>0.2</v>
      </c>
      <c r="J145" s="19"/>
    </row>
    <row r="146" spans="1:10" x14ac:dyDescent="0.2">
      <c r="A146" s="23"/>
      <c r="C146" s="7"/>
      <c r="D146" s="12"/>
      <c r="E146" s="53"/>
      <c r="F146" s="54"/>
      <c r="G146" s="8"/>
      <c r="H146" s="1"/>
      <c r="I146" s="71"/>
      <c r="J146" s="19"/>
    </row>
    <row r="147" spans="1:10" x14ac:dyDescent="0.2">
      <c r="A147" s="23" t="s">
        <v>82</v>
      </c>
      <c r="B147" s="2" t="s">
        <v>42</v>
      </c>
      <c r="C147" s="9">
        <v>218</v>
      </c>
      <c r="D147" s="9">
        <v>177</v>
      </c>
      <c r="E147" s="55">
        <f>IF(C147=0,0,+D147/C147)</f>
        <v>0.81192660550458717</v>
      </c>
      <c r="F147" s="77"/>
      <c r="G147" s="10">
        <v>18159</v>
      </c>
      <c r="H147" s="10">
        <v>26558</v>
      </c>
      <c r="I147" s="70">
        <f>IF(H147=0,0,+(G147-H147)/H147)</f>
        <v>-0.31625122373672715</v>
      </c>
      <c r="J147" s="19"/>
    </row>
    <row r="148" spans="1:10" x14ac:dyDescent="0.2">
      <c r="A148" s="23"/>
      <c r="C148" s="9"/>
      <c r="D148" s="9"/>
      <c r="E148" s="57"/>
      <c r="F148" s="61"/>
      <c r="G148" s="10"/>
      <c r="H148" s="10"/>
      <c r="I148" s="71"/>
      <c r="J148" s="19"/>
    </row>
    <row r="149" spans="1:10" x14ac:dyDescent="0.2">
      <c r="A149" s="23" t="s">
        <v>82</v>
      </c>
      <c r="B149" s="2" t="s">
        <v>43</v>
      </c>
      <c r="C149" s="9">
        <v>1362</v>
      </c>
      <c r="D149" s="9">
        <v>18</v>
      </c>
      <c r="E149" s="55">
        <f>IF(C149=0,0,+D149/C149)</f>
        <v>1.3215859030837005E-2</v>
      </c>
      <c r="F149" s="77"/>
      <c r="G149" s="10">
        <v>8106</v>
      </c>
      <c r="H149" s="10">
        <v>6376</v>
      </c>
      <c r="I149" s="70">
        <f>IF(H149=0,0,+(G149-H149)/H149)</f>
        <v>0.27132998745294856</v>
      </c>
      <c r="J149" s="19"/>
    </row>
    <row r="150" spans="1:10" x14ac:dyDescent="0.2">
      <c r="A150" s="23" t="s">
        <v>112</v>
      </c>
      <c r="B150" s="13" t="s">
        <v>43</v>
      </c>
      <c r="C150" s="7">
        <v>7</v>
      </c>
      <c r="D150" s="12">
        <v>0</v>
      </c>
      <c r="E150" s="51">
        <f>IF(C150=0,0,+D150/C150)</f>
        <v>0</v>
      </c>
      <c r="F150" s="52">
        <f>IF(C150=0,0,+G150/C150)</f>
        <v>0</v>
      </c>
      <c r="G150" s="8">
        <v>0</v>
      </c>
      <c r="H150" s="1">
        <v>36</v>
      </c>
      <c r="I150" s="70">
        <f>IF(H150=0,0,+(G150-H150)/H150)</f>
        <v>-1</v>
      </c>
      <c r="J150" s="19"/>
    </row>
    <row r="151" spans="1:10" x14ac:dyDescent="0.2">
      <c r="A151" s="23" t="s">
        <v>113</v>
      </c>
      <c r="B151" s="13" t="s">
        <v>43</v>
      </c>
      <c r="C151" s="7">
        <v>16</v>
      </c>
      <c r="D151" s="12">
        <v>1</v>
      </c>
      <c r="E151" s="51">
        <f>IF(C151=0,0,+D151/C151)</f>
        <v>6.25E-2</v>
      </c>
      <c r="F151" s="52">
        <f>IF(C151=0,0,+G151/C151)</f>
        <v>10</v>
      </c>
      <c r="G151" s="8">
        <v>160</v>
      </c>
      <c r="H151" s="1">
        <v>0</v>
      </c>
      <c r="I151" s="70">
        <f>IF(H151=0,0,+(G151-H151)/H151)</f>
        <v>0</v>
      </c>
      <c r="J151" s="19"/>
    </row>
    <row r="152" spans="1:10" x14ac:dyDescent="0.2">
      <c r="A152" s="23" t="s">
        <v>117</v>
      </c>
      <c r="B152" s="13" t="s">
        <v>43</v>
      </c>
      <c r="C152" s="7">
        <v>20</v>
      </c>
      <c r="D152" s="12">
        <v>3</v>
      </c>
      <c r="E152" s="51">
        <f>IF(C152=0,0,+D152/C152)</f>
        <v>0.15</v>
      </c>
      <c r="F152" s="52">
        <f>IF(C152=0,0,+G152/C152)</f>
        <v>47.7</v>
      </c>
      <c r="G152" s="8">
        <v>954</v>
      </c>
      <c r="H152" s="1">
        <v>420</v>
      </c>
      <c r="I152" s="70">
        <f>IF(H152=0,0,+(G152-H152)/H152)</f>
        <v>1.2714285714285714</v>
      </c>
      <c r="J152" s="19"/>
    </row>
    <row r="153" spans="1:10" x14ac:dyDescent="0.2">
      <c r="A153" s="23"/>
      <c r="B153" s="13"/>
      <c r="C153" s="7"/>
      <c r="D153" s="12"/>
      <c r="E153" s="53"/>
      <c r="F153" s="54"/>
      <c r="G153" s="8"/>
      <c r="H153" s="1"/>
      <c r="I153" s="71"/>
      <c r="J153" s="19"/>
    </row>
    <row r="154" spans="1:10" x14ac:dyDescent="0.2">
      <c r="A154" s="23" t="s">
        <v>82</v>
      </c>
      <c r="B154" s="2" t="s">
        <v>44</v>
      </c>
      <c r="C154" s="9">
        <v>448</v>
      </c>
      <c r="D154" s="9">
        <v>8</v>
      </c>
      <c r="E154" s="55">
        <f>IF(C154=0,0,+D154/C154)</f>
        <v>1.7857142857142856E-2</v>
      </c>
      <c r="F154" s="77"/>
      <c r="G154" s="10">
        <v>4260</v>
      </c>
      <c r="H154" s="10">
        <v>3938</v>
      </c>
      <c r="I154" s="70">
        <f>IF(H154=0,0,+(G154-H154)/H154)</f>
        <v>8.1767394616556632E-2</v>
      </c>
      <c r="J154" s="19"/>
    </row>
    <row r="155" spans="1:10" x14ac:dyDescent="0.2">
      <c r="A155" s="23" t="s">
        <v>103</v>
      </c>
      <c r="B155" s="13" t="s">
        <v>44</v>
      </c>
      <c r="C155" s="7">
        <v>40</v>
      </c>
      <c r="D155" s="12"/>
      <c r="E155" s="51">
        <f>IF(C155=0,0,+D155/C155)</f>
        <v>0</v>
      </c>
      <c r="F155" s="52">
        <f>IF(C155=0,0,+G155/C155)</f>
        <v>0</v>
      </c>
      <c r="G155" s="8">
        <v>0</v>
      </c>
      <c r="H155" s="1">
        <v>240</v>
      </c>
      <c r="I155" s="70">
        <f>IF(H155=0,0,+(G155-H155)/H155)</f>
        <v>-1</v>
      </c>
      <c r="J155" s="19"/>
    </row>
    <row r="156" spans="1:10" x14ac:dyDescent="0.2">
      <c r="A156" s="23" t="s">
        <v>113</v>
      </c>
      <c r="B156" s="13" t="s">
        <v>44</v>
      </c>
      <c r="C156" s="7">
        <v>0</v>
      </c>
      <c r="D156" s="12">
        <v>1</v>
      </c>
      <c r="E156" s="51">
        <f>IF(C156=0,0,+D156/C156)</f>
        <v>0</v>
      </c>
      <c r="F156" s="52">
        <f>IF(C156=0,0,+G156/C156)</f>
        <v>0</v>
      </c>
      <c r="G156" s="8">
        <v>9180</v>
      </c>
      <c r="H156" s="1">
        <v>8220</v>
      </c>
      <c r="I156" s="70">
        <f>IF(H156=0,0,+(G156-H156)/H156)</f>
        <v>0.11678832116788321</v>
      </c>
      <c r="J156" s="19"/>
    </row>
    <row r="157" spans="1:10" x14ac:dyDescent="0.2">
      <c r="A157" s="23" t="s">
        <v>116</v>
      </c>
      <c r="B157" s="13" t="s">
        <v>44</v>
      </c>
      <c r="C157" s="7">
        <v>0</v>
      </c>
      <c r="D157" s="12">
        <v>0</v>
      </c>
      <c r="E157" s="51">
        <f>IF(C157=0,0,+D157/C157)</f>
        <v>0</v>
      </c>
      <c r="F157" s="52">
        <f>IF(C157=0,0,+G157/C157)</f>
        <v>0</v>
      </c>
      <c r="G157" s="8">
        <v>0</v>
      </c>
      <c r="H157" s="1">
        <v>0</v>
      </c>
      <c r="I157" s="70">
        <f>IF(H157=0,0,+(G157-H157)/H157)</f>
        <v>0</v>
      </c>
      <c r="J157" s="19"/>
    </row>
    <row r="158" spans="1:10" x14ac:dyDescent="0.2">
      <c r="A158" s="23" t="s">
        <v>122</v>
      </c>
      <c r="B158" s="13" t="s">
        <v>44</v>
      </c>
      <c r="D158" s="12"/>
      <c r="E158" s="55">
        <f>IF(C158=0,0,+D158/C158)</f>
        <v>0</v>
      </c>
      <c r="F158" s="62">
        <f>IF(C158=0,0,+G158/C158)</f>
        <v>0</v>
      </c>
      <c r="G158" s="8">
        <v>0</v>
      </c>
      <c r="H158" s="8">
        <v>0</v>
      </c>
      <c r="I158" s="70">
        <f>IF(H158=0,0,+(G158-H158)/H158)</f>
        <v>0</v>
      </c>
      <c r="J158" s="19"/>
    </row>
    <row r="159" spans="1:10" x14ac:dyDescent="0.2">
      <c r="A159" s="23"/>
      <c r="B159" s="13"/>
      <c r="D159" s="12"/>
      <c r="E159" s="57"/>
      <c r="F159" s="61"/>
      <c r="G159" s="8"/>
      <c r="H159" s="8"/>
      <c r="I159" s="71"/>
      <c r="J159" s="19"/>
    </row>
    <row r="160" spans="1:10" x14ac:dyDescent="0.2">
      <c r="A160" s="23" t="s">
        <v>82</v>
      </c>
      <c r="B160" s="2" t="s">
        <v>45</v>
      </c>
      <c r="C160" s="9"/>
      <c r="D160" s="9"/>
      <c r="E160" s="55">
        <f>IF(C160=0,0,+D160/C160)</f>
        <v>0</v>
      </c>
      <c r="F160" s="77"/>
      <c r="G160" s="10">
        <v>0</v>
      </c>
      <c r="H160" s="10">
        <v>2619</v>
      </c>
      <c r="I160" s="70">
        <f>IF(H160=0,0,+(G160-H160)/H160)</f>
        <v>-1</v>
      </c>
      <c r="J160" s="19"/>
    </row>
    <row r="161" spans="1:10" x14ac:dyDescent="0.2">
      <c r="A161" s="23"/>
      <c r="C161" s="9"/>
      <c r="D161" s="9"/>
      <c r="E161" s="57"/>
      <c r="F161" s="61"/>
      <c r="G161" s="10"/>
      <c r="H161" s="10"/>
      <c r="I161" s="71"/>
      <c r="J161" s="19"/>
    </row>
    <row r="162" spans="1:10" x14ac:dyDescent="0.2">
      <c r="A162" s="23" t="s">
        <v>82</v>
      </c>
      <c r="B162" s="2" t="s">
        <v>46</v>
      </c>
      <c r="C162" s="9">
        <v>43</v>
      </c>
      <c r="D162" s="9">
        <v>10</v>
      </c>
      <c r="E162" s="55">
        <f>IF(C162=0,0,+D162/C162)</f>
        <v>0.23255813953488372</v>
      </c>
      <c r="F162" s="77"/>
      <c r="G162" s="10">
        <v>2880</v>
      </c>
      <c r="H162" s="10">
        <v>4816</v>
      </c>
      <c r="I162" s="70">
        <f>IF(H162=0,0,+(G162-H162)/H162)</f>
        <v>-0.4019933554817276</v>
      </c>
      <c r="J162" s="19"/>
    </row>
    <row r="163" spans="1:10" x14ac:dyDescent="0.2">
      <c r="A163" s="23"/>
      <c r="C163" s="9"/>
      <c r="D163" s="9"/>
      <c r="E163" s="57"/>
      <c r="F163" s="61"/>
      <c r="G163" s="10"/>
      <c r="H163" s="10"/>
      <c r="I163" s="71"/>
      <c r="J163" s="19"/>
    </row>
    <row r="164" spans="1:10" x14ac:dyDescent="0.2">
      <c r="A164" s="23" t="s">
        <v>10</v>
      </c>
      <c r="B164" s="13" t="s">
        <v>47</v>
      </c>
      <c r="C164" s="7"/>
      <c r="D164" s="12">
        <v>0</v>
      </c>
      <c r="E164" s="51">
        <f t="shared" ref="E164:E171" si="15">IF(C164=0,0,+D164/C164)</f>
        <v>0</v>
      </c>
      <c r="F164" s="52">
        <f>IF(C164=0,0,+G164/C164)</f>
        <v>0</v>
      </c>
      <c r="G164" s="6">
        <v>0</v>
      </c>
      <c r="H164" s="6">
        <v>0</v>
      </c>
      <c r="I164" s="70">
        <f t="shared" ref="I164:I171" si="16">IF(H164=0,0,+(G164-H164)/H164)</f>
        <v>0</v>
      </c>
      <c r="J164" s="19"/>
    </row>
    <row r="165" spans="1:10" x14ac:dyDescent="0.2">
      <c r="A165" s="23" t="s">
        <v>82</v>
      </c>
      <c r="B165" s="2" t="s">
        <v>47</v>
      </c>
      <c r="C165" s="9">
        <v>170</v>
      </c>
      <c r="D165" s="9">
        <v>29</v>
      </c>
      <c r="E165" s="55">
        <f t="shared" si="15"/>
        <v>0.17058823529411765</v>
      </c>
      <c r="F165" s="77"/>
      <c r="G165" s="10">
        <v>7366</v>
      </c>
      <c r="H165" s="10">
        <v>4634</v>
      </c>
      <c r="I165" s="70">
        <f t="shared" si="16"/>
        <v>0.58955545964609413</v>
      </c>
      <c r="J165" s="19"/>
    </row>
    <row r="166" spans="1:10" x14ac:dyDescent="0.2">
      <c r="A166" s="23" t="s">
        <v>93</v>
      </c>
      <c r="B166" s="13" t="s">
        <v>47</v>
      </c>
      <c r="C166" s="7">
        <v>65</v>
      </c>
      <c r="D166" s="12">
        <v>1</v>
      </c>
      <c r="E166" s="51">
        <f t="shared" si="15"/>
        <v>1.5384615384615385E-2</v>
      </c>
      <c r="F166" s="52">
        <f>IF(C166=0,0,+G166/C166)</f>
        <v>0.36923076923076925</v>
      </c>
      <c r="G166" s="8">
        <v>24</v>
      </c>
      <c r="H166" s="1">
        <v>48</v>
      </c>
      <c r="I166" s="70">
        <f t="shared" si="16"/>
        <v>-0.5</v>
      </c>
      <c r="J166" s="19"/>
    </row>
    <row r="167" spans="1:10" x14ac:dyDescent="0.2">
      <c r="A167" s="23" t="s">
        <v>103</v>
      </c>
      <c r="B167" s="13" t="s">
        <v>47</v>
      </c>
      <c r="C167" s="7">
        <v>30</v>
      </c>
      <c r="D167" s="12"/>
      <c r="E167" s="51">
        <f t="shared" si="15"/>
        <v>0</v>
      </c>
      <c r="F167" s="52">
        <f>IF(C167=0,0,+G167/C167)</f>
        <v>0</v>
      </c>
      <c r="G167" s="8">
        <v>0</v>
      </c>
      <c r="H167" s="1">
        <v>120</v>
      </c>
      <c r="I167" s="70">
        <f t="shared" si="16"/>
        <v>-1</v>
      </c>
      <c r="J167" s="19"/>
    </row>
    <row r="168" spans="1:10" x14ac:dyDescent="0.2">
      <c r="A168" s="23" t="s">
        <v>110</v>
      </c>
      <c r="B168" s="13" t="s">
        <v>47</v>
      </c>
      <c r="C168" s="7">
        <v>100</v>
      </c>
      <c r="D168" s="12">
        <v>2</v>
      </c>
      <c r="E168" s="51">
        <f t="shared" si="15"/>
        <v>0.02</v>
      </c>
      <c r="F168" s="52">
        <f>IF(C168=0,0,+G168/C168)</f>
        <v>5.4</v>
      </c>
      <c r="G168" s="8">
        <v>540</v>
      </c>
      <c r="H168" s="1">
        <v>548</v>
      </c>
      <c r="I168" s="70">
        <f t="shared" si="16"/>
        <v>-1.4598540145985401E-2</v>
      </c>
      <c r="J168" s="19"/>
    </row>
    <row r="169" spans="1:10" x14ac:dyDescent="0.2">
      <c r="A169" s="23" t="s">
        <v>112</v>
      </c>
      <c r="B169" s="13" t="s">
        <v>47</v>
      </c>
      <c r="C169" s="7">
        <v>34</v>
      </c>
      <c r="D169" s="12">
        <v>0</v>
      </c>
      <c r="E169" s="51">
        <f t="shared" si="15"/>
        <v>0</v>
      </c>
      <c r="F169" s="52">
        <f>IF(C169=0,0,+G169/C169)</f>
        <v>0</v>
      </c>
      <c r="G169" s="8">
        <v>0</v>
      </c>
      <c r="H169" s="1">
        <v>0</v>
      </c>
      <c r="I169" s="70">
        <f t="shared" si="16"/>
        <v>0</v>
      </c>
      <c r="J169" s="19"/>
    </row>
    <row r="170" spans="1:10" x14ac:dyDescent="0.2">
      <c r="A170" s="23" t="s">
        <v>116</v>
      </c>
      <c r="B170" s="13" t="s">
        <v>47</v>
      </c>
      <c r="C170" s="7">
        <v>69</v>
      </c>
      <c r="D170" s="12">
        <v>4</v>
      </c>
      <c r="E170" s="51">
        <f t="shared" si="15"/>
        <v>5.7971014492753624E-2</v>
      </c>
      <c r="F170" s="52">
        <v>5.8</v>
      </c>
      <c r="G170" s="8">
        <v>374</v>
      </c>
      <c r="H170" s="1">
        <v>326</v>
      </c>
      <c r="I170" s="70">
        <f t="shared" si="16"/>
        <v>0.14723926380368099</v>
      </c>
      <c r="J170" s="19"/>
    </row>
    <row r="171" spans="1:10" x14ac:dyDescent="0.2">
      <c r="A171" s="23" t="s">
        <v>122</v>
      </c>
      <c r="B171" s="13" t="s">
        <v>47</v>
      </c>
      <c r="D171" s="12">
        <v>1</v>
      </c>
      <c r="E171" s="55">
        <f t="shared" si="15"/>
        <v>0</v>
      </c>
      <c r="F171" s="62">
        <f>IF(C171=0,0,+G171/C171)</f>
        <v>0</v>
      </c>
      <c r="G171" s="8">
        <v>48</v>
      </c>
      <c r="H171" s="8">
        <v>0</v>
      </c>
      <c r="I171" s="70">
        <f t="shared" si="16"/>
        <v>0</v>
      </c>
      <c r="J171" s="19"/>
    </row>
    <row r="172" spans="1:10" x14ac:dyDescent="0.2">
      <c r="A172" s="23"/>
      <c r="B172" s="13"/>
      <c r="D172" s="12"/>
      <c r="E172" s="57"/>
      <c r="F172" s="61"/>
      <c r="G172" s="8"/>
      <c r="H172" s="8"/>
      <c r="I172" s="71"/>
      <c r="J172" s="19"/>
    </row>
    <row r="173" spans="1:10" x14ac:dyDescent="0.2">
      <c r="A173" s="23" t="s">
        <v>82</v>
      </c>
      <c r="B173" s="2" t="s">
        <v>48</v>
      </c>
      <c r="C173" s="9">
        <v>31</v>
      </c>
      <c r="D173" s="9">
        <v>1</v>
      </c>
      <c r="E173" s="55">
        <f>IF(C173=0,0,+D173/C173)</f>
        <v>3.2258064516129031E-2</v>
      </c>
      <c r="F173" s="77"/>
      <c r="G173" s="10">
        <v>540</v>
      </c>
      <c r="H173" s="10">
        <v>780</v>
      </c>
      <c r="I173" s="70">
        <f>IF(H173=0,0,+(G173-H173)/H173)</f>
        <v>-0.30769230769230771</v>
      </c>
      <c r="J173" s="19"/>
    </row>
    <row r="174" spans="1:10" x14ac:dyDescent="0.2">
      <c r="A174" s="23"/>
      <c r="C174" s="9"/>
      <c r="D174" s="9"/>
      <c r="E174" s="57"/>
      <c r="F174" s="61"/>
      <c r="G174" s="10"/>
      <c r="H174" s="10"/>
      <c r="I174" s="71"/>
      <c r="J174" s="19"/>
    </row>
    <row r="175" spans="1:10" x14ac:dyDescent="0.2">
      <c r="A175" s="23" t="s">
        <v>82</v>
      </c>
      <c r="B175" s="2" t="s">
        <v>49</v>
      </c>
      <c r="C175" s="9">
        <v>1</v>
      </c>
      <c r="D175" s="9">
        <v>15</v>
      </c>
      <c r="E175" s="55">
        <f>IF(C175=0,0,+D175/C175)</f>
        <v>15</v>
      </c>
      <c r="F175" s="77"/>
      <c r="G175" s="10">
        <v>2090</v>
      </c>
      <c r="H175" s="10">
        <v>3766.5</v>
      </c>
      <c r="I175" s="70">
        <f>IF(H175=0,0,+(G175-H175)/H175)</f>
        <v>-0.44510819062790391</v>
      </c>
      <c r="J175" s="19"/>
    </row>
    <row r="176" spans="1:10" x14ac:dyDescent="0.2">
      <c r="A176" s="23"/>
      <c r="C176" s="9"/>
      <c r="D176" s="9"/>
      <c r="E176" s="57"/>
      <c r="F176" s="61"/>
      <c r="G176" s="10"/>
      <c r="H176" s="10"/>
      <c r="I176" s="71"/>
      <c r="J176" s="19"/>
    </row>
    <row r="177" spans="1:10" x14ac:dyDescent="0.2">
      <c r="A177" s="23" t="s">
        <v>82</v>
      </c>
      <c r="B177" s="2" t="s">
        <v>50</v>
      </c>
      <c r="C177" s="9">
        <v>28</v>
      </c>
      <c r="D177" s="9">
        <v>2</v>
      </c>
      <c r="E177" s="55"/>
      <c r="F177" s="77"/>
      <c r="G177" s="10">
        <v>336</v>
      </c>
      <c r="H177" s="10">
        <v>0</v>
      </c>
      <c r="I177" s="70">
        <f>IF(H177=0,0,+(G177-H177)/H177)</f>
        <v>0</v>
      </c>
      <c r="J177" s="19"/>
    </row>
    <row r="178" spans="1:10" x14ac:dyDescent="0.2">
      <c r="A178" s="23"/>
      <c r="C178" s="9"/>
      <c r="D178" s="9"/>
      <c r="E178" s="57"/>
      <c r="F178" s="61"/>
      <c r="G178" s="10"/>
      <c r="H178" s="10"/>
      <c r="I178" s="71"/>
      <c r="J178" s="19"/>
    </row>
    <row r="179" spans="1:10" x14ac:dyDescent="0.2">
      <c r="A179" s="23" t="s">
        <v>82</v>
      </c>
      <c r="B179" s="2" t="s">
        <v>51</v>
      </c>
      <c r="C179" s="9">
        <v>200</v>
      </c>
      <c r="D179" s="9">
        <v>4</v>
      </c>
      <c r="E179" s="55">
        <f>IF(C179=0,0,+D179/C179)</f>
        <v>0.02</v>
      </c>
      <c r="F179" s="77"/>
      <c r="G179" s="10">
        <v>3915</v>
      </c>
      <c r="H179" s="10">
        <v>10215.52</v>
      </c>
      <c r="I179" s="70">
        <f>IF(H179=0,0,+(G179-H179)/H179)</f>
        <v>-0.61675959716196538</v>
      </c>
      <c r="J179" s="19"/>
    </row>
    <row r="180" spans="1:10" x14ac:dyDescent="0.2">
      <c r="A180" s="23"/>
      <c r="C180" s="9"/>
      <c r="D180" s="9"/>
      <c r="E180" s="57"/>
      <c r="F180" s="61"/>
      <c r="G180" s="10"/>
      <c r="H180" s="10"/>
      <c r="I180" s="71"/>
      <c r="J180" s="19"/>
    </row>
    <row r="181" spans="1:10" x14ac:dyDescent="0.2">
      <c r="A181" s="23" t="s">
        <v>82</v>
      </c>
      <c r="B181" s="2" t="s">
        <v>52</v>
      </c>
      <c r="C181" s="9"/>
      <c r="D181" s="9"/>
      <c r="E181" s="55">
        <f>IF(C181=0,0,+D181/C181)</f>
        <v>0</v>
      </c>
      <c r="F181" s="77"/>
      <c r="G181" s="10">
        <v>0</v>
      </c>
      <c r="H181" s="10">
        <v>0</v>
      </c>
      <c r="I181" s="70">
        <f>IF(H181=0,0,+(G181-H181)/H181)</f>
        <v>0</v>
      </c>
      <c r="J181" s="19"/>
    </row>
    <row r="182" spans="1:10" x14ac:dyDescent="0.2">
      <c r="A182" s="23"/>
      <c r="C182" s="9"/>
      <c r="D182" s="9"/>
      <c r="E182" s="57"/>
      <c r="F182" s="61"/>
      <c r="G182" s="10"/>
      <c r="H182" s="10"/>
      <c r="I182" s="71"/>
      <c r="J182" s="19"/>
    </row>
    <row r="183" spans="1:10" x14ac:dyDescent="0.2">
      <c r="A183" s="23" t="s">
        <v>82</v>
      </c>
      <c r="B183" s="2" t="s">
        <v>53</v>
      </c>
      <c r="C183" s="9">
        <v>1</v>
      </c>
      <c r="D183" s="9">
        <v>2</v>
      </c>
      <c r="E183" s="55">
        <f>IF(C183=0,0,+D183/C183)</f>
        <v>2</v>
      </c>
      <c r="F183" s="77"/>
      <c r="G183" s="10">
        <v>860</v>
      </c>
      <c r="H183" s="10">
        <v>470</v>
      </c>
      <c r="I183" s="70">
        <f>IF(H183=0,0,+(G183-H183)/H183)</f>
        <v>0.82978723404255317</v>
      </c>
      <c r="J183" s="19"/>
    </row>
    <row r="184" spans="1:10" x14ac:dyDescent="0.2">
      <c r="A184" s="23"/>
      <c r="C184" s="9"/>
      <c r="D184" s="9"/>
      <c r="E184" s="57"/>
      <c r="F184" s="61"/>
      <c r="G184" s="10"/>
      <c r="H184" s="10"/>
      <c r="I184" s="71"/>
      <c r="J184" s="19"/>
    </row>
    <row r="185" spans="1:10" x14ac:dyDescent="0.2">
      <c r="A185" s="23" t="s">
        <v>82</v>
      </c>
      <c r="B185" s="2" t="s">
        <v>54</v>
      </c>
      <c r="C185" s="9"/>
      <c r="D185" s="9"/>
      <c r="E185" s="55">
        <f>IF(C185=0,0,+D185/C185)</f>
        <v>0</v>
      </c>
      <c r="F185" s="77"/>
      <c r="G185" s="10">
        <v>0</v>
      </c>
      <c r="H185" s="10">
        <v>0</v>
      </c>
      <c r="I185" s="70">
        <f>IF(H185=0,0,+(G185-H185)/H185)</f>
        <v>0</v>
      </c>
      <c r="J185" s="19"/>
    </row>
    <row r="186" spans="1:10" x14ac:dyDescent="0.2">
      <c r="A186" s="23"/>
      <c r="C186" s="9"/>
      <c r="D186" s="9"/>
      <c r="E186" s="57"/>
      <c r="F186" s="61"/>
      <c r="G186" s="10"/>
      <c r="H186" s="10"/>
      <c r="I186" s="71"/>
      <c r="J186" s="19"/>
    </row>
    <row r="187" spans="1:10" x14ac:dyDescent="0.2">
      <c r="A187" s="23" t="s">
        <v>82</v>
      </c>
      <c r="B187" s="2" t="s">
        <v>55</v>
      </c>
      <c r="C187" s="9">
        <v>7</v>
      </c>
      <c r="D187" s="9">
        <v>1</v>
      </c>
      <c r="E187" s="55"/>
      <c r="F187" s="77"/>
      <c r="G187" s="10">
        <v>10</v>
      </c>
      <c r="H187" s="10">
        <v>0</v>
      </c>
      <c r="I187" s="70">
        <f>IF(H187=0,0,+(G187-H187)/H187)</f>
        <v>0</v>
      </c>
      <c r="J187" s="19"/>
    </row>
    <row r="188" spans="1:10" x14ac:dyDescent="0.2">
      <c r="A188" s="23"/>
      <c r="C188" s="9"/>
      <c r="D188" s="9"/>
      <c r="E188" s="57"/>
      <c r="F188" s="61"/>
      <c r="G188" s="10"/>
      <c r="H188" s="10"/>
      <c r="I188" s="71"/>
      <c r="J188" s="19"/>
    </row>
    <row r="189" spans="1:10" x14ac:dyDescent="0.2">
      <c r="A189" s="23" t="s">
        <v>82</v>
      </c>
      <c r="B189" s="2" t="s">
        <v>56</v>
      </c>
      <c r="C189" s="9">
        <v>205</v>
      </c>
      <c r="D189" s="9">
        <v>14</v>
      </c>
      <c r="E189" s="55">
        <f>IF(C189=0,0,+D189/C189)</f>
        <v>6.8292682926829273E-2</v>
      </c>
      <c r="F189" s="77"/>
      <c r="G189" s="10">
        <v>2775</v>
      </c>
      <c r="H189" s="10">
        <v>1726</v>
      </c>
      <c r="I189" s="70">
        <f>IF(H189=0,0,+(G189-H189)/H189)</f>
        <v>0.60776361529548084</v>
      </c>
      <c r="J189" s="19"/>
    </row>
    <row r="190" spans="1:10" x14ac:dyDescent="0.2">
      <c r="A190" s="23"/>
      <c r="C190" s="9"/>
      <c r="D190" s="9"/>
      <c r="E190" s="57"/>
      <c r="F190" s="61"/>
      <c r="G190" s="10"/>
      <c r="H190" s="10"/>
      <c r="I190" s="71"/>
      <c r="J190" s="19"/>
    </row>
    <row r="191" spans="1:10" x14ac:dyDescent="0.2">
      <c r="A191" s="23" t="s">
        <v>82</v>
      </c>
      <c r="B191" s="2" t="s">
        <v>126</v>
      </c>
      <c r="C191" s="9"/>
      <c r="D191" s="9"/>
      <c r="E191" s="55">
        <f>IF(C191=0,0,+D191/C191)</f>
        <v>0</v>
      </c>
      <c r="F191" s="77"/>
      <c r="G191" s="10">
        <v>0</v>
      </c>
      <c r="H191" s="10">
        <v>0</v>
      </c>
      <c r="I191" s="70">
        <f>IF(H191=0,0,+(G191-H191)/H191)</f>
        <v>0</v>
      </c>
      <c r="J191" s="19"/>
    </row>
    <row r="192" spans="1:10" x14ac:dyDescent="0.2">
      <c r="A192" s="23"/>
      <c r="C192" s="9"/>
      <c r="D192" s="9"/>
      <c r="E192" s="57"/>
      <c r="F192" s="61"/>
      <c r="G192" s="10"/>
      <c r="H192" s="10"/>
      <c r="I192" s="71"/>
      <c r="J192" s="19"/>
    </row>
    <row r="193" spans="1:10" x14ac:dyDescent="0.2">
      <c r="A193" s="23" t="s">
        <v>82</v>
      </c>
      <c r="B193" s="2" t="s">
        <v>57</v>
      </c>
      <c r="C193" s="9">
        <v>1</v>
      </c>
      <c r="D193" s="9">
        <v>17</v>
      </c>
      <c r="E193" s="55">
        <f>IF(C193=0,0,+D193/C193)</f>
        <v>17</v>
      </c>
      <c r="F193" s="77"/>
      <c r="G193" s="10">
        <v>6079</v>
      </c>
      <c r="H193" s="10">
        <v>6687.25</v>
      </c>
      <c r="I193" s="70">
        <f>IF(H193=0,0,+(G193-H193)/H193)</f>
        <v>-9.0956671277430928E-2</v>
      </c>
      <c r="J193" s="19"/>
    </row>
    <row r="194" spans="1:10" x14ac:dyDescent="0.2">
      <c r="A194" s="23"/>
      <c r="C194" s="9"/>
      <c r="D194" s="9"/>
      <c r="E194" s="57"/>
      <c r="F194" s="61"/>
      <c r="G194" s="10"/>
      <c r="H194" s="10"/>
      <c r="I194" s="71"/>
      <c r="J194" s="19"/>
    </row>
    <row r="195" spans="1:10" x14ac:dyDescent="0.2">
      <c r="A195" s="23" t="s">
        <v>82</v>
      </c>
      <c r="B195" s="2" t="s">
        <v>58</v>
      </c>
      <c r="C195" s="9">
        <v>14</v>
      </c>
      <c r="D195" s="9">
        <v>4</v>
      </c>
      <c r="E195" s="55">
        <f>IF(C195=0,0,+D195/C195)</f>
        <v>0.2857142857142857</v>
      </c>
      <c r="F195" s="77"/>
      <c r="G195" s="10">
        <v>1080</v>
      </c>
      <c r="H195" s="10">
        <v>1356</v>
      </c>
      <c r="I195" s="70">
        <f>IF(H195=0,0,+(G195-H195)/H195)</f>
        <v>-0.20353982300884957</v>
      </c>
      <c r="J195" s="19"/>
    </row>
    <row r="196" spans="1:10" x14ac:dyDescent="0.2">
      <c r="A196" s="23"/>
      <c r="C196" s="9"/>
      <c r="D196" s="9"/>
      <c r="E196" s="57"/>
      <c r="F196" s="61"/>
      <c r="G196" s="10"/>
      <c r="H196" s="10"/>
      <c r="I196" s="71"/>
      <c r="J196" s="19"/>
    </row>
    <row r="197" spans="1:10" x14ac:dyDescent="0.2">
      <c r="A197" s="23" t="s">
        <v>82</v>
      </c>
      <c r="B197" s="2" t="s">
        <v>59</v>
      </c>
      <c r="C197" s="9">
        <v>92</v>
      </c>
      <c r="D197" s="9">
        <v>2</v>
      </c>
      <c r="E197" s="55">
        <f>IF(C197=0,0,+D197/C197)</f>
        <v>2.1739130434782608E-2</v>
      </c>
      <c r="F197" s="77"/>
      <c r="G197" s="10">
        <v>1440</v>
      </c>
      <c r="H197" s="10">
        <v>1740</v>
      </c>
      <c r="I197" s="70">
        <f>IF(H197=0,0,+(G197-H197)/H197)</f>
        <v>-0.17241379310344829</v>
      </c>
      <c r="J197" s="19"/>
    </row>
    <row r="198" spans="1:10" x14ac:dyDescent="0.2">
      <c r="A198" s="23"/>
      <c r="C198" s="9"/>
      <c r="D198" s="9"/>
      <c r="E198" s="57"/>
      <c r="F198" s="61"/>
      <c r="G198" s="10"/>
      <c r="H198" s="10"/>
      <c r="I198" s="71"/>
      <c r="J198" s="19"/>
    </row>
    <row r="199" spans="1:10" x14ac:dyDescent="0.2">
      <c r="A199" s="23" t="s">
        <v>83</v>
      </c>
      <c r="B199" s="13" t="s">
        <v>60</v>
      </c>
      <c r="D199" s="2">
        <v>2</v>
      </c>
      <c r="E199" s="51">
        <f t="shared" ref="E199:E212" si="17">IF(C199=0,0,+D199/C199)</f>
        <v>0</v>
      </c>
      <c r="F199" s="52">
        <f>IF(C199=0,0,+G199/C199)</f>
        <v>0</v>
      </c>
      <c r="G199" s="6">
        <v>1552.2</v>
      </c>
      <c r="H199" s="6">
        <v>420</v>
      </c>
      <c r="I199" s="70">
        <f t="shared" ref="I199:I212" si="18">IF(H199=0,0,+(G199-H199)/H199)</f>
        <v>2.6957142857142857</v>
      </c>
      <c r="J199" s="19"/>
    </row>
    <row r="200" spans="1:10" x14ac:dyDescent="0.2">
      <c r="A200" s="23" t="s">
        <v>10</v>
      </c>
      <c r="B200" s="13" t="s">
        <v>60</v>
      </c>
      <c r="C200" s="7"/>
      <c r="D200" s="12">
        <v>5</v>
      </c>
      <c r="E200" s="51">
        <f t="shared" si="17"/>
        <v>0</v>
      </c>
      <c r="F200" s="52">
        <f>IF(C200=0,0,+G200/C200)</f>
        <v>0</v>
      </c>
      <c r="G200" s="8">
        <v>287</v>
      </c>
      <c r="H200" s="8">
        <v>180</v>
      </c>
      <c r="I200" s="70">
        <f t="shared" si="18"/>
        <v>0.59444444444444444</v>
      </c>
      <c r="J200" s="19"/>
    </row>
    <row r="201" spans="1:10" x14ac:dyDescent="0.2">
      <c r="A201" s="23" t="s">
        <v>82</v>
      </c>
      <c r="B201" s="2" t="s">
        <v>60</v>
      </c>
      <c r="C201" s="9">
        <v>5461</v>
      </c>
      <c r="D201" s="9">
        <v>229</v>
      </c>
      <c r="E201" s="55">
        <f t="shared" si="17"/>
        <v>4.1933711774400292E-2</v>
      </c>
      <c r="F201" s="77"/>
      <c r="G201" s="10">
        <v>70712</v>
      </c>
      <c r="H201" s="10">
        <v>61744</v>
      </c>
      <c r="I201" s="70">
        <f t="shared" si="18"/>
        <v>0.14524488209380668</v>
      </c>
      <c r="J201" s="19"/>
    </row>
    <row r="202" spans="1:10" x14ac:dyDescent="0.2">
      <c r="A202" s="23" t="s">
        <v>87</v>
      </c>
      <c r="B202" s="13" t="s">
        <v>60</v>
      </c>
      <c r="C202" s="7">
        <v>4000</v>
      </c>
      <c r="D202" s="12">
        <v>3</v>
      </c>
      <c r="E202" s="51">
        <f t="shared" si="17"/>
        <v>7.5000000000000002E-4</v>
      </c>
      <c r="F202" s="52">
        <f t="shared" ref="F202:F212" si="19">IF(C202=0,0,+G202/C202)</f>
        <v>4.7500000000000001E-2</v>
      </c>
      <c r="G202" s="8">
        <v>190</v>
      </c>
      <c r="H202" s="1">
        <v>0</v>
      </c>
      <c r="I202" s="70">
        <f t="shared" si="18"/>
        <v>0</v>
      </c>
      <c r="J202" s="19"/>
    </row>
    <row r="203" spans="1:10" x14ac:dyDescent="0.2">
      <c r="A203" s="23" t="s">
        <v>93</v>
      </c>
      <c r="B203" s="13" t="s">
        <v>60</v>
      </c>
      <c r="C203" s="7">
        <v>90</v>
      </c>
      <c r="D203" s="12">
        <v>7</v>
      </c>
      <c r="E203" s="51">
        <f t="shared" si="17"/>
        <v>7.7777777777777779E-2</v>
      </c>
      <c r="F203" s="52">
        <f t="shared" si="19"/>
        <v>11.222222222222221</v>
      </c>
      <c r="G203" s="8">
        <v>1010</v>
      </c>
      <c r="H203" s="1">
        <v>720</v>
      </c>
      <c r="I203" s="70">
        <f t="shared" si="18"/>
        <v>0.40277777777777779</v>
      </c>
      <c r="J203" s="19"/>
    </row>
    <row r="204" spans="1:10" x14ac:dyDescent="0.2">
      <c r="A204" s="23" t="s">
        <v>95</v>
      </c>
      <c r="B204" s="13" t="s">
        <v>60</v>
      </c>
      <c r="C204" s="7">
        <v>500</v>
      </c>
      <c r="D204" s="12">
        <v>18</v>
      </c>
      <c r="E204" s="51">
        <f t="shared" si="17"/>
        <v>3.5999999999999997E-2</v>
      </c>
      <c r="F204" s="52">
        <f t="shared" si="19"/>
        <v>8.7420000000000009</v>
      </c>
      <c r="G204" s="8">
        <v>4371</v>
      </c>
      <c r="H204" s="1">
        <v>2506</v>
      </c>
      <c r="I204" s="70">
        <f t="shared" si="18"/>
        <v>0.74421388667198718</v>
      </c>
      <c r="J204" s="19"/>
    </row>
    <row r="205" spans="1:10" x14ac:dyDescent="0.2">
      <c r="A205" s="23" t="s">
        <v>97</v>
      </c>
      <c r="B205" s="13" t="s">
        <v>60</v>
      </c>
      <c r="C205" s="7">
        <v>54</v>
      </c>
      <c r="D205" s="12">
        <v>4</v>
      </c>
      <c r="E205" s="51">
        <f t="shared" si="17"/>
        <v>7.407407407407407E-2</v>
      </c>
      <c r="F205" s="52">
        <f t="shared" si="19"/>
        <v>9.2037037037037042</v>
      </c>
      <c r="G205" s="8">
        <v>497</v>
      </c>
      <c r="H205" s="6">
        <v>576</v>
      </c>
      <c r="I205" s="70">
        <f t="shared" si="18"/>
        <v>-0.13715277777777779</v>
      </c>
      <c r="J205" s="19"/>
    </row>
    <row r="206" spans="1:10" x14ac:dyDescent="0.2">
      <c r="A206" s="23" t="s">
        <v>103</v>
      </c>
      <c r="B206" s="13" t="s">
        <v>60</v>
      </c>
      <c r="C206" s="7">
        <v>100</v>
      </c>
      <c r="D206" s="12">
        <v>13</v>
      </c>
      <c r="E206" s="51">
        <f t="shared" si="17"/>
        <v>0.13</v>
      </c>
      <c r="F206" s="52">
        <f t="shared" si="19"/>
        <v>36.07</v>
      </c>
      <c r="G206" s="8">
        <v>3607</v>
      </c>
      <c r="H206" s="1">
        <v>3112</v>
      </c>
      <c r="I206" s="70">
        <f t="shared" si="18"/>
        <v>0.15906169665809769</v>
      </c>
      <c r="J206" s="19"/>
    </row>
    <row r="207" spans="1:10" x14ac:dyDescent="0.2">
      <c r="A207" s="23" t="s">
        <v>110</v>
      </c>
      <c r="B207" s="13" t="s">
        <v>60</v>
      </c>
      <c r="C207" s="7">
        <v>500</v>
      </c>
      <c r="D207" s="12">
        <v>20</v>
      </c>
      <c r="E207" s="51">
        <f t="shared" si="17"/>
        <v>0.04</v>
      </c>
      <c r="F207" s="52">
        <f t="shared" si="19"/>
        <v>8.3659999999999997</v>
      </c>
      <c r="G207" s="8">
        <v>4183</v>
      </c>
      <c r="H207" s="1">
        <v>2920</v>
      </c>
      <c r="I207" s="70">
        <f t="shared" si="18"/>
        <v>0.43253424657534245</v>
      </c>
      <c r="J207" s="19"/>
    </row>
    <row r="208" spans="1:10" x14ac:dyDescent="0.2">
      <c r="A208" s="23" t="s">
        <v>112</v>
      </c>
      <c r="B208" s="13" t="s">
        <v>60</v>
      </c>
      <c r="C208" s="7">
        <v>270</v>
      </c>
      <c r="D208" s="12">
        <v>9</v>
      </c>
      <c r="E208" s="51">
        <f t="shared" si="17"/>
        <v>3.3333333333333333E-2</v>
      </c>
      <c r="F208" s="52">
        <f t="shared" si="19"/>
        <v>1.0888888888888888</v>
      </c>
      <c r="G208" s="8">
        <v>294</v>
      </c>
      <c r="H208" s="1">
        <v>264</v>
      </c>
      <c r="I208" s="70">
        <f t="shared" si="18"/>
        <v>0.11363636363636363</v>
      </c>
      <c r="J208" s="19"/>
    </row>
    <row r="209" spans="1:10" x14ac:dyDescent="0.2">
      <c r="A209" s="23" t="s">
        <v>113</v>
      </c>
      <c r="B209" s="13" t="s">
        <v>60</v>
      </c>
      <c r="C209" s="7">
        <v>1700</v>
      </c>
      <c r="D209" s="12">
        <v>9</v>
      </c>
      <c r="E209" s="51">
        <f t="shared" si="17"/>
        <v>5.2941176470588233E-3</v>
      </c>
      <c r="F209" s="52">
        <f t="shared" si="19"/>
        <v>1.5735294117647058</v>
      </c>
      <c r="G209" s="8">
        <v>2675</v>
      </c>
      <c r="H209" s="1">
        <v>3844</v>
      </c>
      <c r="I209" s="70">
        <f t="shared" si="18"/>
        <v>-0.30411030176899062</v>
      </c>
      <c r="J209" s="19"/>
    </row>
    <row r="210" spans="1:10" x14ac:dyDescent="0.2">
      <c r="A210" s="23" t="s">
        <v>116</v>
      </c>
      <c r="B210" s="13" t="s">
        <v>60</v>
      </c>
      <c r="C210" s="7">
        <v>0</v>
      </c>
      <c r="D210" s="12">
        <v>8</v>
      </c>
      <c r="E210" s="51">
        <f t="shared" si="17"/>
        <v>0</v>
      </c>
      <c r="F210" s="52">
        <f t="shared" si="19"/>
        <v>0</v>
      </c>
      <c r="G210" s="8">
        <v>2468</v>
      </c>
      <c r="H210" s="1">
        <v>2580</v>
      </c>
      <c r="I210" s="70">
        <f t="shared" si="18"/>
        <v>-4.3410852713178294E-2</v>
      </c>
      <c r="J210" s="19"/>
    </row>
    <row r="211" spans="1:10" x14ac:dyDescent="0.2">
      <c r="A211" s="23" t="s">
        <v>117</v>
      </c>
      <c r="B211" s="13" t="s">
        <v>60</v>
      </c>
      <c r="C211" s="7">
        <v>2697</v>
      </c>
      <c r="D211" s="12">
        <v>178</v>
      </c>
      <c r="E211" s="51">
        <f t="shared" si="17"/>
        <v>6.5999258435298483E-2</v>
      </c>
      <c r="F211" s="52">
        <f t="shared" si="19"/>
        <v>16.488331479421579</v>
      </c>
      <c r="G211" s="8">
        <v>44469.03</v>
      </c>
      <c r="H211" s="1">
        <v>19663.830000000002</v>
      </c>
      <c r="I211" s="70">
        <f t="shared" si="18"/>
        <v>1.2614633059785401</v>
      </c>
      <c r="J211" s="19"/>
    </row>
    <row r="212" spans="1:10" x14ac:dyDescent="0.2">
      <c r="A212" s="23" t="s">
        <v>122</v>
      </c>
      <c r="B212" s="13" t="s">
        <v>60</v>
      </c>
      <c r="D212" s="12">
        <v>4</v>
      </c>
      <c r="E212" s="59">
        <f t="shared" si="17"/>
        <v>0</v>
      </c>
      <c r="F212" s="60">
        <f t="shared" si="19"/>
        <v>0</v>
      </c>
      <c r="G212" s="8">
        <v>2594</v>
      </c>
      <c r="H212" s="8">
        <v>1620</v>
      </c>
      <c r="I212" s="70">
        <f t="shared" si="18"/>
        <v>0.60123456790123453</v>
      </c>
      <c r="J212" s="19"/>
    </row>
    <row r="213" spans="1:10" x14ac:dyDescent="0.2">
      <c r="A213" s="23"/>
      <c r="B213" s="13"/>
      <c r="D213" s="12"/>
      <c r="E213" s="57"/>
      <c r="F213" s="61"/>
      <c r="G213" s="8"/>
      <c r="H213" s="8"/>
      <c r="I213" s="71"/>
      <c r="J213" s="19"/>
    </row>
    <row r="214" spans="1:10" x14ac:dyDescent="0.2">
      <c r="A214" s="23" t="s">
        <v>83</v>
      </c>
      <c r="B214" s="2" t="s">
        <v>61</v>
      </c>
      <c r="D214" s="2">
        <v>1</v>
      </c>
      <c r="E214" s="51">
        <f t="shared" ref="E214:E227" si="20">IF(C214=0,0,+D214/C214)</f>
        <v>0</v>
      </c>
      <c r="F214" s="52">
        <f>IF(C214=0,0,+G214/C214)</f>
        <v>0</v>
      </c>
      <c r="G214" s="6">
        <v>1200</v>
      </c>
      <c r="H214" s="6">
        <v>0</v>
      </c>
      <c r="I214" s="70">
        <f t="shared" ref="I214:I227" si="21">IF(H214=0,0,+(G214-H214)/H214)</f>
        <v>0</v>
      </c>
      <c r="J214" s="19"/>
    </row>
    <row r="215" spans="1:10" x14ac:dyDescent="0.2">
      <c r="A215" s="23" t="s">
        <v>10</v>
      </c>
      <c r="B215" s="13" t="s">
        <v>61</v>
      </c>
      <c r="C215" s="7"/>
      <c r="D215" s="12">
        <v>0</v>
      </c>
      <c r="E215" s="51">
        <f t="shared" si="20"/>
        <v>0</v>
      </c>
      <c r="F215" s="52">
        <f>IF(C215=0,0,+G215/C215)</f>
        <v>0</v>
      </c>
      <c r="G215" s="6">
        <v>0</v>
      </c>
      <c r="H215" s="8">
        <v>60</v>
      </c>
      <c r="I215" s="70">
        <f t="shared" si="21"/>
        <v>-1</v>
      </c>
      <c r="J215" s="19"/>
    </row>
    <row r="216" spans="1:10" x14ac:dyDescent="0.2">
      <c r="A216" s="23" t="s">
        <v>82</v>
      </c>
      <c r="B216" s="2" t="s">
        <v>61</v>
      </c>
      <c r="C216" s="9">
        <v>2141</v>
      </c>
      <c r="D216" s="9">
        <v>19</v>
      </c>
      <c r="E216" s="55">
        <f t="shared" si="20"/>
        <v>8.874357776739842E-3</v>
      </c>
      <c r="F216" s="77"/>
      <c r="G216" s="10">
        <v>11858.81</v>
      </c>
      <c r="H216" s="10">
        <v>2666</v>
      </c>
      <c r="I216" s="70">
        <f t="shared" si="21"/>
        <v>3.4481657914478618</v>
      </c>
      <c r="J216" s="19"/>
    </row>
    <row r="217" spans="1:10" x14ac:dyDescent="0.2">
      <c r="A217" s="23" t="s">
        <v>93</v>
      </c>
      <c r="B217" s="13" t="s">
        <v>61</v>
      </c>
      <c r="C217" s="7">
        <v>1000</v>
      </c>
      <c r="D217" s="12"/>
      <c r="E217" s="51">
        <f t="shared" si="20"/>
        <v>0</v>
      </c>
      <c r="F217" s="52">
        <f>IF(C217=0,0,+G217/C217)</f>
        <v>0</v>
      </c>
      <c r="G217" s="1">
        <v>0</v>
      </c>
      <c r="H217" s="1">
        <v>240</v>
      </c>
      <c r="I217" s="70">
        <f t="shared" si="21"/>
        <v>-1</v>
      </c>
      <c r="J217" s="19"/>
    </row>
    <row r="218" spans="1:10" x14ac:dyDescent="0.2">
      <c r="A218" s="23" t="s">
        <v>95</v>
      </c>
      <c r="B218" s="13" t="s">
        <v>61</v>
      </c>
      <c r="C218" s="7">
        <v>100</v>
      </c>
      <c r="D218" s="12">
        <v>1</v>
      </c>
      <c r="E218" s="51">
        <f t="shared" si="20"/>
        <v>0.01</v>
      </c>
      <c r="F218" s="52">
        <f>IF(C218=0,0,+G218/C218)</f>
        <v>1.2</v>
      </c>
      <c r="G218" s="8">
        <v>120</v>
      </c>
      <c r="H218" s="1">
        <v>0</v>
      </c>
      <c r="I218" s="70">
        <f t="shared" si="21"/>
        <v>0</v>
      </c>
      <c r="J218" s="19"/>
    </row>
    <row r="219" spans="1:10" x14ac:dyDescent="0.2">
      <c r="A219" s="23" t="s">
        <v>97</v>
      </c>
      <c r="B219" s="13" t="s">
        <v>61</v>
      </c>
      <c r="C219" s="7">
        <v>200</v>
      </c>
      <c r="D219" s="12">
        <v>0</v>
      </c>
      <c r="E219" s="51">
        <f t="shared" si="20"/>
        <v>0</v>
      </c>
      <c r="F219" s="52">
        <v>0</v>
      </c>
      <c r="G219" s="8">
        <v>0</v>
      </c>
      <c r="H219" s="1">
        <v>0</v>
      </c>
      <c r="I219" s="70">
        <f t="shared" si="21"/>
        <v>0</v>
      </c>
      <c r="J219" s="19"/>
    </row>
    <row r="220" spans="1:10" x14ac:dyDescent="0.2">
      <c r="A220" s="23" t="s">
        <v>101</v>
      </c>
      <c r="B220" s="13" t="s">
        <v>61</v>
      </c>
      <c r="C220" s="7"/>
      <c r="D220" s="12">
        <v>1</v>
      </c>
      <c r="E220" s="51">
        <f t="shared" si="20"/>
        <v>0</v>
      </c>
      <c r="F220" s="52">
        <f t="shared" ref="F220:F227" si="22">IF(C220=0,0,+G220/C220)</f>
        <v>0</v>
      </c>
      <c r="G220" s="8">
        <v>720</v>
      </c>
      <c r="H220" s="8">
        <v>120</v>
      </c>
      <c r="I220" s="70">
        <f t="shared" si="21"/>
        <v>5</v>
      </c>
      <c r="J220" s="19"/>
    </row>
    <row r="221" spans="1:10" x14ac:dyDescent="0.2">
      <c r="A221" s="23" t="s">
        <v>103</v>
      </c>
      <c r="B221" s="13" t="s">
        <v>61</v>
      </c>
      <c r="C221" s="7">
        <v>50</v>
      </c>
      <c r="D221" s="12">
        <v>2</v>
      </c>
      <c r="E221" s="51">
        <f t="shared" si="20"/>
        <v>0.04</v>
      </c>
      <c r="F221" s="52">
        <f t="shared" si="22"/>
        <v>1.48</v>
      </c>
      <c r="G221" s="8">
        <v>74</v>
      </c>
      <c r="H221" s="1">
        <v>0</v>
      </c>
      <c r="I221" s="70">
        <f t="shared" si="21"/>
        <v>0</v>
      </c>
      <c r="J221" s="19"/>
    </row>
    <row r="222" spans="1:10" x14ac:dyDescent="0.2">
      <c r="A222" s="23" t="s">
        <v>110</v>
      </c>
      <c r="B222" s="13" t="s">
        <v>61</v>
      </c>
      <c r="C222" s="7">
        <v>300</v>
      </c>
      <c r="D222" s="12">
        <v>3</v>
      </c>
      <c r="E222" s="51">
        <f t="shared" si="20"/>
        <v>0.01</v>
      </c>
      <c r="F222" s="52">
        <f t="shared" si="22"/>
        <v>0.2</v>
      </c>
      <c r="G222" s="8">
        <v>60</v>
      </c>
      <c r="H222" s="1">
        <v>0</v>
      </c>
      <c r="I222" s="70">
        <f t="shared" si="21"/>
        <v>0</v>
      </c>
      <c r="J222" s="19"/>
    </row>
    <row r="223" spans="1:10" x14ac:dyDescent="0.2">
      <c r="A223" s="23" t="s">
        <v>112</v>
      </c>
      <c r="B223" s="13" t="s">
        <v>61</v>
      </c>
      <c r="C223" s="7">
        <v>173</v>
      </c>
      <c r="D223" s="12">
        <v>1</v>
      </c>
      <c r="E223" s="51">
        <f t="shared" si="20"/>
        <v>5.7803468208092483E-3</v>
      </c>
      <c r="F223" s="52">
        <f t="shared" si="22"/>
        <v>0.69364161849710981</v>
      </c>
      <c r="G223" s="8">
        <v>120</v>
      </c>
      <c r="H223" s="1">
        <v>152</v>
      </c>
      <c r="I223" s="70">
        <f t="shared" si="21"/>
        <v>-0.21052631578947367</v>
      </c>
      <c r="J223" s="19"/>
    </row>
    <row r="224" spans="1:10" x14ac:dyDescent="0.2">
      <c r="A224" s="23" t="s">
        <v>113</v>
      </c>
      <c r="B224" s="13" t="s">
        <v>61</v>
      </c>
      <c r="C224" s="7">
        <v>451</v>
      </c>
      <c r="D224" s="12">
        <v>2</v>
      </c>
      <c r="E224" s="51">
        <f t="shared" si="20"/>
        <v>4.434589800443459E-3</v>
      </c>
      <c r="F224" s="52">
        <f t="shared" si="22"/>
        <v>0.71840354767184034</v>
      </c>
      <c r="G224" s="8">
        <v>324</v>
      </c>
      <c r="H224" s="1">
        <v>96</v>
      </c>
      <c r="I224" s="70">
        <f t="shared" si="21"/>
        <v>2.375</v>
      </c>
      <c r="J224" s="19"/>
    </row>
    <row r="225" spans="1:10" x14ac:dyDescent="0.2">
      <c r="A225" s="23" t="s">
        <v>116</v>
      </c>
      <c r="B225" s="13" t="s">
        <v>61</v>
      </c>
      <c r="C225" s="7">
        <v>0</v>
      </c>
      <c r="D225" s="12">
        <v>0</v>
      </c>
      <c r="E225" s="51">
        <f t="shared" si="20"/>
        <v>0</v>
      </c>
      <c r="F225" s="52">
        <f t="shared" si="22"/>
        <v>0</v>
      </c>
      <c r="G225" s="8">
        <v>0</v>
      </c>
      <c r="H225" s="1">
        <v>0</v>
      </c>
      <c r="I225" s="70">
        <f t="shared" si="21"/>
        <v>0</v>
      </c>
      <c r="J225" s="19"/>
    </row>
    <row r="226" spans="1:10" x14ac:dyDescent="0.2">
      <c r="A226" s="23" t="s">
        <v>117</v>
      </c>
      <c r="B226" s="13" t="s">
        <v>61</v>
      </c>
      <c r="C226" s="7">
        <v>1200</v>
      </c>
      <c r="D226" s="12">
        <v>5</v>
      </c>
      <c r="E226" s="51">
        <f t="shared" si="20"/>
        <v>4.1666666666666666E-3</v>
      </c>
      <c r="F226" s="52">
        <f t="shared" si="22"/>
        <v>1.47</v>
      </c>
      <c r="G226" s="8">
        <v>1764</v>
      </c>
      <c r="H226" s="1">
        <v>600</v>
      </c>
      <c r="I226" s="70">
        <f t="shared" si="21"/>
        <v>1.94</v>
      </c>
      <c r="J226" s="19"/>
    </row>
    <row r="227" spans="1:10" x14ac:dyDescent="0.2">
      <c r="A227" s="23" t="s">
        <v>122</v>
      </c>
      <c r="B227" s="13" t="s">
        <v>61</v>
      </c>
      <c r="D227" s="12"/>
      <c r="E227" s="55">
        <f t="shared" si="20"/>
        <v>0</v>
      </c>
      <c r="F227" s="62">
        <f t="shared" si="22"/>
        <v>0</v>
      </c>
      <c r="G227" s="8">
        <v>0</v>
      </c>
      <c r="H227" s="8">
        <v>0</v>
      </c>
      <c r="I227" s="70">
        <f t="shared" si="21"/>
        <v>0</v>
      </c>
      <c r="J227" s="19"/>
    </row>
    <row r="228" spans="1:10" x14ac:dyDescent="0.2">
      <c r="A228" s="23"/>
      <c r="B228" s="13"/>
      <c r="D228" s="12"/>
      <c r="E228" s="57"/>
      <c r="F228" s="61"/>
      <c r="G228" s="8"/>
      <c r="H228" s="8"/>
      <c r="I228" s="71"/>
      <c r="J228" s="19"/>
    </row>
    <row r="229" spans="1:10" x14ac:dyDescent="0.2">
      <c r="A229" s="23" t="s">
        <v>82</v>
      </c>
      <c r="B229" s="2" t="s">
        <v>62</v>
      </c>
      <c r="C229" s="9">
        <v>21</v>
      </c>
      <c r="D229" s="9">
        <v>3</v>
      </c>
      <c r="E229" s="55">
        <f>IF(C229=0,0,+D229/C229)</f>
        <v>0.14285714285714285</v>
      </c>
      <c r="F229" s="77"/>
      <c r="G229" s="10">
        <v>690</v>
      </c>
      <c r="H229" s="10">
        <v>620</v>
      </c>
      <c r="I229" s="70">
        <f>IF(H229=0,0,+(G229-H229)/H229)</f>
        <v>0.11290322580645161</v>
      </c>
      <c r="J229" s="19"/>
    </row>
    <row r="230" spans="1:10" x14ac:dyDescent="0.2">
      <c r="A230" s="23"/>
      <c r="C230" s="9"/>
      <c r="D230" s="9"/>
      <c r="E230" s="57"/>
      <c r="F230" s="61"/>
      <c r="G230" s="10"/>
      <c r="H230" s="10"/>
      <c r="I230" s="71"/>
      <c r="J230" s="19"/>
    </row>
    <row r="231" spans="1:10" x14ac:dyDescent="0.2">
      <c r="A231" s="23" t="s">
        <v>83</v>
      </c>
      <c r="B231" s="2" t="s">
        <v>127</v>
      </c>
      <c r="D231" s="2">
        <v>2</v>
      </c>
      <c r="E231" s="51">
        <f t="shared" ref="E231:E242" si="23">IF(C231=0,0,+D231/C231)</f>
        <v>0</v>
      </c>
      <c r="F231" s="52">
        <f>IF(C231=0,0,+G231/C231)</f>
        <v>0</v>
      </c>
      <c r="G231" s="6">
        <v>720</v>
      </c>
      <c r="H231" s="6">
        <v>480</v>
      </c>
      <c r="I231" s="70">
        <f t="shared" ref="I231:I242" si="24">IF(H231=0,0,+(G231-H231)/H231)</f>
        <v>0.5</v>
      </c>
      <c r="J231" s="19"/>
    </row>
    <row r="232" spans="1:10" x14ac:dyDescent="0.2">
      <c r="A232" s="23" t="s">
        <v>10</v>
      </c>
      <c r="B232" s="2" t="s">
        <v>127</v>
      </c>
      <c r="C232" s="7"/>
      <c r="D232" s="12">
        <v>2</v>
      </c>
      <c r="E232" s="51">
        <f t="shared" si="23"/>
        <v>0</v>
      </c>
      <c r="F232" s="52">
        <f>IF(C232=0,0,+G232/C232)</f>
        <v>0</v>
      </c>
      <c r="G232" s="8">
        <v>540</v>
      </c>
      <c r="H232" s="8">
        <v>564</v>
      </c>
      <c r="I232" s="70">
        <f t="shared" si="24"/>
        <v>-4.2553191489361701E-2</v>
      </c>
      <c r="J232" s="19"/>
    </row>
    <row r="233" spans="1:10" x14ac:dyDescent="0.2">
      <c r="A233" s="23" t="s">
        <v>82</v>
      </c>
      <c r="B233" s="2" t="s">
        <v>127</v>
      </c>
      <c r="C233" s="9">
        <v>2104</v>
      </c>
      <c r="D233" s="9">
        <v>41</v>
      </c>
      <c r="E233" s="55">
        <f t="shared" si="23"/>
        <v>1.9486692015209126E-2</v>
      </c>
      <c r="F233" s="77"/>
      <c r="G233" s="10">
        <v>8679</v>
      </c>
      <c r="H233" s="10">
        <v>11155</v>
      </c>
      <c r="I233" s="70">
        <f t="shared" si="24"/>
        <v>-0.22196324518153293</v>
      </c>
      <c r="J233" s="19"/>
    </row>
    <row r="234" spans="1:10" x14ac:dyDescent="0.2">
      <c r="A234" s="23" t="s">
        <v>93</v>
      </c>
      <c r="B234" s="2" t="s">
        <v>127</v>
      </c>
      <c r="C234" s="7">
        <v>163</v>
      </c>
      <c r="D234" s="12">
        <v>3</v>
      </c>
      <c r="E234" s="51">
        <f t="shared" si="23"/>
        <v>1.8404907975460124E-2</v>
      </c>
      <c r="F234" s="52">
        <f t="shared" ref="F234:F239" si="25">IF(C234=0,0,+G234/C234)</f>
        <v>8.1226993865030668</v>
      </c>
      <c r="G234" s="8">
        <v>1324</v>
      </c>
      <c r="H234" s="1">
        <v>1320</v>
      </c>
      <c r="I234" s="70">
        <f t="shared" si="24"/>
        <v>3.0303030303030303E-3</v>
      </c>
      <c r="J234" s="19"/>
    </row>
    <row r="235" spans="1:10" x14ac:dyDescent="0.2">
      <c r="A235" s="23" t="s">
        <v>95</v>
      </c>
      <c r="B235" s="2" t="s">
        <v>127</v>
      </c>
      <c r="C235" s="7">
        <v>100</v>
      </c>
      <c r="D235" s="12">
        <v>2</v>
      </c>
      <c r="E235" s="51">
        <f t="shared" si="23"/>
        <v>0.02</v>
      </c>
      <c r="F235" s="52">
        <f t="shared" si="25"/>
        <v>15</v>
      </c>
      <c r="G235" s="8">
        <v>1500</v>
      </c>
      <c r="H235" s="1">
        <v>1584</v>
      </c>
      <c r="I235" s="70">
        <f t="shared" si="24"/>
        <v>-5.3030303030303032E-2</v>
      </c>
      <c r="J235" s="19"/>
    </row>
    <row r="236" spans="1:10" x14ac:dyDescent="0.2">
      <c r="A236" s="23" t="s">
        <v>97</v>
      </c>
      <c r="B236" s="2" t="s">
        <v>127</v>
      </c>
      <c r="C236" s="7">
        <v>73</v>
      </c>
      <c r="D236" s="12">
        <v>2</v>
      </c>
      <c r="E236" s="51">
        <f t="shared" si="23"/>
        <v>2.7397260273972601E-2</v>
      </c>
      <c r="F236" s="52">
        <f t="shared" si="25"/>
        <v>8.712328767123287</v>
      </c>
      <c r="G236" s="8">
        <v>636</v>
      </c>
      <c r="H236" s="1">
        <v>0</v>
      </c>
      <c r="I236" s="70">
        <f t="shared" si="24"/>
        <v>0</v>
      </c>
      <c r="J236" s="19"/>
    </row>
    <row r="237" spans="1:10" x14ac:dyDescent="0.2">
      <c r="A237" s="23" t="s">
        <v>103</v>
      </c>
      <c r="B237" s="2" t="s">
        <v>127</v>
      </c>
      <c r="C237" s="7">
        <v>50</v>
      </c>
      <c r="D237" s="12">
        <v>2</v>
      </c>
      <c r="E237" s="51">
        <f t="shared" si="23"/>
        <v>0.04</v>
      </c>
      <c r="F237" s="52">
        <f t="shared" si="25"/>
        <v>4.5999999999999996</v>
      </c>
      <c r="G237" s="8">
        <v>230</v>
      </c>
      <c r="H237" s="1">
        <v>60</v>
      </c>
      <c r="I237" s="70">
        <f t="shared" si="24"/>
        <v>2.8333333333333335</v>
      </c>
      <c r="J237" s="19"/>
    </row>
    <row r="238" spans="1:10" x14ac:dyDescent="0.2">
      <c r="A238" s="23" t="s">
        <v>110</v>
      </c>
      <c r="B238" s="2" t="s">
        <v>127</v>
      </c>
      <c r="C238" s="7">
        <v>300</v>
      </c>
      <c r="D238" s="12">
        <v>3</v>
      </c>
      <c r="E238" s="51">
        <f t="shared" si="23"/>
        <v>0.01</v>
      </c>
      <c r="F238" s="52">
        <f t="shared" si="25"/>
        <v>0.2</v>
      </c>
      <c r="G238" s="1">
        <v>60</v>
      </c>
      <c r="H238" s="1">
        <v>60</v>
      </c>
      <c r="I238" s="70">
        <f t="shared" si="24"/>
        <v>0</v>
      </c>
      <c r="J238" s="19"/>
    </row>
    <row r="239" spans="1:10" x14ac:dyDescent="0.2">
      <c r="A239" s="23" t="s">
        <v>112</v>
      </c>
      <c r="B239" s="2" t="s">
        <v>127</v>
      </c>
      <c r="C239" s="7">
        <v>15</v>
      </c>
      <c r="D239" s="12">
        <v>2</v>
      </c>
      <c r="E239" s="51">
        <f t="shared" si="23"/>
        <v>0.13333333333333333</v>
      </c>
      <c r="F239" s="52">
        <f t="shared" si="25"/>
        <v>28</v>
      </c>
      <c r="G239" s="8">
        <v>420</v>
      </c>
      <c r="H239" s="1">
        <v>338</v>
      </c>
      <c r="I239" s="70">
        <f t="shared" si="24"/>
        <v>0.24260355029585798</v>
      </c>
      <c r="J239" s="19"/>
    </row>
    <row r="240" spans="1:10" x14ac:dyDescent="0.2">
      <c r="A240" s="23" t="s">
        <v>116</v>
      </c>
      <c r="B240" s="2" t="s">
        <v>127</v>
      </c>
      <c r="C240" s="7">
        <v>162</v>
      </c>
      <c r="D240" s="12">
        <v>11</v>
      </c>
      <c r="E240" s="51">
        <f t="shared" si="23"/>
        <v>6.7901234567901231E-2</v>
      </c>
      <c r="F240" s="52">
        <v>6.8</v>
      </c>
      <c r="G240" s="8">
        <v>2660</v>
      </c>
      <c r="H240" s="1">
        <v>5955</v>
      </c>
      <c r="I240" s="70">
        <f t="shared" si="24"/>
        <v>-0.55331654072208225</v>
      </c>
      <c r="J240" s="19"/>
    </row>
    <row r="241" spans="1:10" x14ac:dyDescent="0.2">
      <c r="A241" s="23" t="s">
        <v>117</v>
      </c>
      <c r="B241" s="2" t="s">
        <v>127</v>
      </c>
      <c r="C241" s="7">
        <v>265</v>
      </c>
      <c r="D241" s="12">
        <v>19</v>
      </c>
      <c r="E241" s="51">
        <f t="shared" si="23"/>
        <v>7.1698113207547168E-2</v>
      </c>
      <c r="F241" s="52">
        <f>IF(C241=0,0,+G241/C241)</f>
        <v>10.769811320754718</v>
      </c>
      <c r="G241" s="8">
        <v>2854</v>
      </c>
      <c r="H241" s="1">
        <v>2734</v>
      </c>
      <c r="I241" s="70">
        <f t="shared" si="24"/>
        <v>4.3891733723482075E-2</v>
      </c>
      <c r="J241" s="19"/>
    </row>
    <row r="242" spans="1:10" x14ac:dyDescent="0.2">
      <c r="A242" s="23" t="s">
        <v>122</v>
      </c>
      <c r="B242" s="2" t="s">
        <v>127</v>
      </c>
      <c r="D242" s="12"/>
      <c r="E242" s="55">
        <f t="shared" si="23"/>
        <v>0</v>
      </c>
      <c r="F242" s="62">
        <f>IF(C242=0,0,+G242/C242)</f>
        <v>0</v>
      </c>
      <c r="G242" s="8">
        <v>0</v>
      </c>
      <c r="H242" s="8">
        <v>0</v>
      </c>
      <c r="I242" s="70">
        <f t="shared" si="24"/>
        <v>0</v>
      </c>
      <c r="J242" s="19"/>
    </row>
    <row r="243" spans="1:10" x14ac:dyDescent="0.2">
      <c r="A243" s="23"/>
      <c r="D243" s="12"/>
      <c r="E243" s="57"/>
      <c r="F243" s="61"/>
      <c r="G243" s="8"/>
      <c r="H243" s="8"/>
      <c r="I243" s="71"/>
      <c r="J243" s="19"/>
    </row>
    <row r="244" spans="1:10" x14ac:dyDescent="0.2">
      <c r="A244" s="23" t="s">
        <v>10</v>
      </c>
      <c r="B244" s="13" t="s">
        <v>88</v>
      </c>
      <c r="C244" s="7"/>
      <c r="D244" s="7">
        <v>0</v>
      </c>
      <c r="E244" s="51">
        <f>IF(C244=0,0,+D244/C244)</f>
        <v>0</v>
      </c>
      <c r="F244" s="52">
        <f>IF(C244=0,0,+G244/C244)</f>
        <v>0</v>
      </c>
      <c r="G244" s="1">
        <v>0</v>
      </c>
      <c r="H244" s="1">
        <v>60</v>
      </c>
      <c r="I244" s="70">
        <f>IF(H244=0,0,+(G244-H244)/H244)</f>
        <v>-1</v>
      </c>
      <c r="J244" s="19"/>
    </row>
    <row r="245" spans="1:10" x14ac:dyDescent="0.2">
      <c r="A245" s="23" t="s">
        <v>82</v>
      </c>
      <c r="B245" s="13" t="s">
        <v>88</v>
      </c>
      <c r="C245" s="9">
        <v>2</v>
      </c>
      <c r="D245" s="9">
        <v>6</v>
      </c>
      <c r="E245" s="55">
        <f>IF(C245=0,0,+D245/C245)</f>
        <v>3</v>
      </c>
      <c r="F245" s="77"/>
      <c r="G245" s="10">
        <v>2990</v>
      </c>
      <c r="H245" s="10">
        <v>790</v>
      </c>
      <c r="I245" s="70">
        <f>IF(H245=0,0,+(G245-H245)/H245)</f>
        <v>2.7848101265822787</v>
      </c>
      <c r="J245" s="19"/>
    </row>
    <row r="246" spans="1:10" x14ac:dyDescent="0.2">
      <c r="A246" s="23" t="s">
        <v>93</v>
      </c>
      <c r="B246" s="13" t="s">
        <v>88</v>
      </c>
      <c r="C246" s="7">
        <v>5</v>
      </c>
      <c r="D246" s="12"/>
      <c r="E246" s="51">
        <f>IF(C246=0,0,+D246/C246)</f>
        <v>0</v>
      </c>
      <c r="F246" s="52">
        <f>IF(C246=0,0,+G246/C246)</f>
        <v>0</v>
      </c>
      <c r="G246" s="1">
        <v>0</v>
      </c>
      <c r="H246" s="1">
        <v>24</v>
      </c>
      <c r="I246" s="70">
        <f>IF(H246=0,0,+(G246-H246)/H246)</f>
        <v>-1</v>
      </c>
      <c r="J246" s="19"/>
    </row>
    <row r="247" spans="1:10" x14ac:dyDescent="0.2">
      <c r="A247" s="23" t="s">
        <v>112</v>
      </c>
      <c r="B247" s="13" t="s">
        <v>88</v>
      </c>
      <c r="C247" s="7">
        <v>4</v>
      </c>
      <c r="D247" s="12">
        <v>0</v>
      </c>
      <c r="E247" s="51">
        <f>IF(C247=0,0,+D247/C247)</f>
        <v>0</v>
      </c>
      <c r="F247" s="52">
        <f>IF(C247=0,0,+G247/C247)</f>
        <v>0</v>
      </c>
      <c r="G247" s="8">
        <v>0</v>
      </c>
      <c r="H247" s="1">
        <v>0</v>
      </c>
      <c r="I247" s="70">
        <f>IF(H247=0,0,+(G247-H247)/H247)</f>
        <v>0</v>
      </c>
      <c r="J247" s="19"/>
    </row>
    <row r="248" spans="1:10" x14ac:dyDescent="0.2">
      <c r="A248" s="23"/>
      <c r="B248" s="13"/>
      <c r="C248" s="7"/>
      <c r="D248" s="12"/>
      <c r="E248" s="53"/>
      <c r="F248" s="54"/>
      <c r="G248" s="8"/>
      <c r="H248" s="1"/>
      <c r="I248" s="71"/>
      <c r="J248" s="19"/>
    </row>
    <row r="249" spans="1:10" x14ac:dyDescent="0.2">
      <c r="A249" s="23" t="s">
        <v>82</v>
      </c>
      <c r="B249" s="2" t="s">
        <v>63</v>
      </c>
      <c r="C249" s="9">
        <v>180</v>
      </c>
      <c r="D249" s="9">
        <v>2</v>
      </c>
      <c r="E249" s="55">
        <f>IF(C249=0,0,+D249/C249)</f>
        <v>1.1111111111111112E-2</v>
      </c>
      <c r="F249" s="77"/>
      <c r="G249" s="10">
        <v>1145</v>
      </c>
      <c r="H249" s="10">
        <v>1100</v>
      </c>
      <c r="I249" s="70">
        <f>IF(H249=0,0,+(G249-H249)/H249)</f>
        <v>4.0909090909090909E-2</v>
      </c>
      <c r="J249" s="19"/>
    </row>
    <row r="250" spans="1:10" x14ac:dyDescent="0.2">
      <c r="A250" s="23"/>
      <c r="C250" s="9"/>
      <c r="D250" s="9"/>
      <c r="E250" s="57"/>
      <c r="F250" s="61"/>
      <c r="G250" s="10"/>
      <c r="H250" s="10"/>
      <c r="I250" s="71"/>
      <c r="J250" s="19"/>
    </row>
    <row r="251" spans="1:10" x14ac:dyDescent="0.2">
      <c r="A251" s="23" t="s">
        <v>83</v>
      </c>
      <c r="B251" s="2" t="s">
        <v>130</v>
      </c>
      <c r="E251" s="51">
        <f>IF(C251=0,0,+D251/C251)</f>
        <v>0</v>
      </c>
      <c r="F251" s="52">
        <f>IF(C251=0,0,+G251/C251)</f>
        <v>0</v>
      </c>
      <c r="G251" s="6">
        <v>360</v>
      </c>
      <c r="H251" s="6">
        <v>0</v>
      </c>
      <c r="I251" s="70">
        <f>IF(H251=0,0,+(G251-H251)/H251)</f>
        <v>0</v>
      </c>
      <c r="J251" s="19"/>
    </row>
    <row r="252" spans="1:10" x14ac:dyDescent="0.2">
      <c r="A252" s="23" t="s">
        <v>10</v>
      </c>
      <c r="B252" s="4" t="s">
        <v>130</v>
      </c>
      <c r="C252" s="7"/>
      <c r="D252" s="12">
        <v>5</v>
      </c>
      <c r="E252" s="51">
        <f>IF(C252=0,0,+D252/C252)</f>
        <v>0</v>
      </c>
      <c r="F252" s="52">
        <f>IF(C252=0,0,+G252/C252)</f>
        <v>0</v>
      </c>
      <c r="G252" s="8">
        <v>662</v>
      </c>
      <c r="H252" s="8">
        <v>60</v>
      </c>
      <c r="I252" s="70">
        <f>IF(H252=0,0,+(G252-H252)/H252)</f>
        <v>10.033333333333333</v>
      </c>
      <c r="J252" s="19"/>
    </row>
    <row r="253" spans="1:10" x14ac:dyDescent="0.2">
      <c r="A253" s="23"/>
      <c r="B253" s="4"/>
      <c r="C253" s="7"/>
      <c r="D253" s="12"/>
      <c r="E253" s="53"/>
      <c r="F253" s="54"/>
      <c r="G253" s="8"/>
      <c r="H253" s="8"/>
      <c r="I253" s="71"/>
      <c r="J253" s="19"/>
    </row>
    <row r="254" spans="1:10" x14ac:dyDescent="0.2">
      <c r="A254" s="23" t="s">
        <v>82</v>
      </c>
      <c r="B254" s="2" t="s">
        <v>64</v>
      </c>
      <c r="C254" s="9">
        <v>1</v>
      </c>
      <c r="D254" s="9">
        <v>45</v>
      </c>
      <c r="E254" s="55">
        <f>IF(C254=0,0,+D254/C254)</f>
        <v>45</v>
      </c>
      <c r="F254" s="56"/>
      <c r="G254" s="10">
        <v>13325</v>
      </c>
      <c r="H254" s="10">
        <v>18312.150000000001</v>
      </c>
      <c r="I254" s="70">
        <f>IF(H254=0,0,+(G254-H254)/H254)</f>
        <v>-0.27234104133048281</v>
      </c>
      <c r="J254" s="19"/>
    </row>
    <row r="255" spans="1:10" x14ac:dyDescent="0.2">
      <c r="A255" s="23" t="s">
        <v>110</v>
      </c>
      <c r="B255" s="13" t="s">
        <v>64</v>
      </c>
      <c r="C255" s="7">
        <v>100</v>
      </c>
      <c r="D255" s="12">
        <v>1</v>
      </c>
      <c r="E255" s="51">
        <f>IF(C255=0,0,+D255/C255)</f>
        <v>0.01</v>
      </c>
      <c r="F255" s="52">
        <f>IF(C255=0,0,+G255/C255)</f>
        <v>1.2</v>
      </c>
      <c r="G255" s="8">
        <v>120</v>
      </c>
      <c r="H255" s="1">
        <v>0</v>
      </c>
      <c r="I255" s="70">
        <f>IF(H255=0,0,+(G255-H255)/H255)</f>
        <v>0</v>
      </c>
      <c r="J255" s="19"/>
    </row>
    <row r="256" spans="1:10" x14ac:dyDescent="0.2">
      <c r="A256" s="23"/>
      <c r="B256" s="13"/>
      <c r="C256" s="7"/>
      <c r="D256" s="12"/>
      <c r="E256" s="53"/>
      <c r="F256" s="54"/>
      <c r="G256" s="8"/>
      <c r="H256" s="1"/>
      <c r="I256" s="71"/>
      <c r="J256" s="19"/>
    </row>
    <row r="257" spans="1:10" x14ac:dyDescent="0.2">
      <c r="A257" s="23" t="s">
        <v>83</v>
      </c>
      <c r="B257" s="7" t="s">
        <v>65</v>
      </c>
      <c r="D257" s="2">
        <v>4</v>
      </c>
      <c r="E257" s="51">
        <f t="shared" ref="E257:E268" si="26">IF(C257=0,0,+D257/C257)</f>
        <v>0</v>
      </c>
      <c r="F257" s="52">
        <f>IF(C257=0,0,+G257/C257)</f>
        <v>0</v>
      </c>
      <c r="G257" s="6">
        <v>1561</v>
      </c>
      <c r="H257" s="6">
        <v>2868</v>
      </c>
      <c r="I257" s="70">
        <f t="shared" ref="I257:I268" si="27">IF(H257=0,0,+(G257-H257)/H257)</f>
        <v>-0.45571827057182707</v>
      </c>
      <c r="J257" s="19"/>
    </row>
    <row r="258" spans="1:10" x14ac:dyDescent="0.2">
      <c r="A258" s="23" t="s">
        <v>82</v>
      </c>
      <c r="B258" s="2" t="s">
        <v>65</v>
      </c>
      <c r="C258" s="9">
        <v>1800</v>
      </c>
      <c r="D258" s="9">
        <v>51</v>
      </c>
      <c r="E258" s="55">
        <f t="shared" si="26"/>
        <v>2.8333333333333332E-2</v>
      </c>
      <c r="F258" s="56"/>
      <c r="G258" s="10">
        <v>26130</v>
      </c>
      <c r="H258" s="10">
        <v>21614</v>
      </c>
      <c r="I258" s="70">
        <f t="shared" si="27"/>
        <v>0.20893865087443325</v>
      </c>
      <c r="J258" s="19"/>
    </row>
    <row r="259" spans="1:10" x14ac:dyDescent="0.2">
      <c r="A259" s="23" t="s">
        <v>87</v>
      </c>
      <c r="B259" s="13" t="s">
        <v>65</v>
      </c>
      <c r="C259" s="7">
        <v>50</v>
      </c>
      <c r="D259" s="12">
        <v>1</v>
      </c>
      <c r="E259" s="51">
        <f t="shared" si="26"/>
        <v>0.02</v>
      </c>
      <c r="F259" s="52">
        <f>IF(C259=0,0,+G259/C259)</f>
        <v>2.4</v>
      </c>
      <c r="G259" s="8">
        <v>120</v>
      </c>
      <c r="H259" s="1">
        <v>259</v>
      </c>
      <c r="I259" s="70">
        <f t="shared" si="27"/>
        <v>-0.53667953667953672</v>
      </c>
      <c r="J259" s="19"/>
    </row>
    <row r="260" spans="1:10" x14ac:dyDescent="0.2">
      <c r="A260" s="23" t="s">
        <v>93</v>
      </c>
      <c r="B260" s="13" t="s">
        <v>65</v>
      </c>
      <c r="C260" s="7">
        <v>100</v>
      </c>
      <c r="D260" s="12">
        <v>5</v>
      </c>
      <c r="E260" s="51">
        <f t="shared" si="26"/>
        <v>0.05</v>
      </c>
      <c r="F260" s="52">
        <f>IF(C260=0,0,+G260/C260)</f>
        <v>17.55</v>
      </c>
      <c r="G260" s="8">
        <v>1755</v>
      </c>
      <c r="H260" s="1">
        <v>0</v>
      </c>
      <c r="I260" s="70">
        <f t="shared" si="27"/>
        <v>0</v>
      </c>
      <c r="J260" s="19"/>
    </row>
    <row r="261" spans="1:10" x14ac:dyDescent="0.2">
      <c r="A261" s="23" t="s">
        <v>95</v>
      </c>
      <c r="B261" s="13" t="s">
        <v>65</v>
      </c>
      <c r="C261" s="7">
        <v>50</v>
      </c>
      <c r="D261" s="12">
        <v>4</v>
      </c>
      <c r="E261" s="51">
        <f t="shared" si="26"/>
        <v>0.08</v>
      </c>
      <c r="F261" s="52">
        <f>IF(C261=0,0,+G261/C261)</f>
        <v>25.6</v>
      </c>
      <c r="G261" s="8">
        <v>1280</v>
      </c>
      <c r="H261" s="1">
        <v>0</v>
      </c>
      <c r="I261" s="70">
        <f t="shared" si="27"/>
        <v>0</v>
      </c>
      <c r="J261" s="19"/>
    </row>
    <row r="262" spans="1:10" x14ac:dyDescent="0.2">
      <c r="A262" s="23" t="s">
        <v>97</v>
      </c>
      <c r="B262" s="13" t="s">
        <v>65</v>
      </c>
      <c r="C262" s="7">
        <v>15</v>
      </c>
      <c r="D262" s="12">
        <v>0</v>
      </c>
      <c r="E262" s="51">
        <f t="shared" si="26"/>
        <v>0</v>
      </c>
      <c r="F262" s="52">
        <v>0</v>
      </c>
      <c r="G262" s="8">
        <v>15</v>
      </c>
      <c r="H262" s="6">
        <v>70</v>
      </c>
      <c r="I262" s="70">
        <f t="shared" si="27"/>
        <v>-0.7857142857142857</v>
      </c>
      <c r="J262" s="19"/>
    </row>
    <row r="263" spans="1:10" x14ac:dyDescent="0.2">
      <c r="A263" s="23" t="s">
        <v>103</v>
      </c>
      <c r="B263" s="13" t="s">
        <v>65</v>
      </c>
      <c r="C263" s="7">
        <v>50</v>
      </c>
      <c r="D263" s="12">
        <v>5</v>
      </c>
      <c r="E263" s="51">
        <f t="shared" si="26"/>
        <v>0.1</v>
      </c>
      <c r="F263" s="52">
        <f>IF(C263=0,0,+G263/C263)</f>
        <v>19.100000000000001</v>
      </c>
      <c r="G263" s="8">
        <v>955</v>
      </c>
      <c r="H263" s="1">
        <v>2112</v>
      </c>
      <c r="I263" s="70">
        <f t="shared" si="27"/>
        <v>-0.54782196969696972</v>
      </c>
      <c r="J263" s="19"/>
    </row>
    <row r="264" spans="1:10" x14ac:dyDescent="0.2">
      <c r="A264" s="23" t="s">
        <v>110</v>
      </c>
      <c r="B264" s="13" t="s">
        <v>65</v>
      </c>
      <c r="C264" s="7">
        <v>300</v>
      </c>
      <c r="D264" s="12">
        <v>3</v>
      </c>
      <c r="E264" s="51">
        <f t="shared" si="26"/>
        <v>0.01</v>
      </c>
      <c r="F264" s="52">
        <f>IF(C264=0,0,+G264/C264)</f>
        <v>1</v>
      </c>
      <c r="G264" s="8">
        <v>300</v>
      </c>
      <c r="H264" s="1">
        <v>60</v>
      </c>
      <c r="I264" s="70">
        <f t="shared" si="27"/>
        <v>4</v>
      </c>
      <c r="J264" s="19"/>
    </row>
    <row r="265" spans="1:10" x14ac:dyDescent="0.2">
      <c r="A265" s="23" t="s">
        <v>112</v>
      </c>
      <c r="B265" s="13" t="s">
        <v>65</v>
      </c>
      <c r="C265" s="7">
        <v>14</v>
      </c>
      <c r="D265" s="12">
        <v>2</v>
      </c>
      <c r="E265" s="51">
        <f t="shared" si="26"/>
        <v>0.14285714285714285</v>
      </c>
      <c r="F265" s="52">
        <f>IF(C265=0,0,+G265/C265)</f>
        <v>18.571428571428573</v>
      </c>
      <c r="G265" s="8">
        <v>260</v>
      </c>
      <c r="H265" s="1">
        <v>698</v>
      </c>
      <c r="I265" s="70">
        <f t="shared" si="27"/>
        <v>-0.6275071633237822</v>
      </c>
      <c r="J265" s="19"/>
    </row>
    <row r="266" spans="1:10" x14ac:dyDescent="0.2">
      <c r="A266" s="23" t="s">
        <v>116</v>
      </c>
      <c r="B266" s="13" t="s">
        <v>65</v>
      </c>
      <c r="C266" s="7">
        <v>0</v>
      </c>
      <c r="D266" s="12">
        <v>1</v>
      </c>
      <c r="E266" s="51">
        <f t="shared" si="26"/>
        <v>0</v>
      </c>
      <c r="F266" s="52">
        <v>7.74</v>
      </c>
      <c r="G266" s="8">
        <v>240</v>
      </c>
      <c r="H266" s="1">
        <v>420</v>
      </c>
      <c r="I266" s="70">
        <f t="shared" si="27"/>
        <v>-0.42857142857142855</v>
      </c>
      <c r="J266" s="19"/>
    </row>
    <row r="267" spans="1:10" x14ac:dyDescent="0.2">
      <c r="A267" s="23" t="s">
        <v>117</v>
      </c>
      <c r="B267" s="7" t="s">
        <v>65</v>
      </c>
      <c r="C267" s="7">
        <v>70</v>
      </c>
      <c r="D267" s="12">
        <v>27</v>
      </c>
      <c r="E267" s="51">
        <f t="shared" si="26"/>
        <v>0.38571428571428573</v>
      </c>
      <c r="F267" s="52">
        <f>IF(C267=0,0,+G267/C267)</f>
        <v>123.95714285714286</v>
      </c>
      <c r="G267" s="8">
        <v>8677</v>
      </c>
      <c r="H267" s="1">
        <v>8802</v>
      </c>
      <c r="I267" s="70">
        <f t="shared" si="27"/>
        <v>-1.4201317882299478E-2</v>
      </c>
      <c r="J267" s="19"/>
    </row>
    <row r="268" spans="1:10" x14ac:dyDescent="0.2">
      <c r="A268" s="23" t="s">
        <v>122</v>
      </c>
      <c r="B268" s="13" t="s">
        <v>65</v>
      </c>
      <c r="D268" s="12">
        <v>2</v>
      </c>
      <c r="E268" s="55">
        <f t="shared" si="26"/>
        <v>0</v>
      </c>
      <c r="F268" s="62">
        <f>IF(C268=0,0,+G268/C268)</f>
        <v>0</v>
      </c>
      <c r="G268" s="8">
        <v>264</v>
      </c>
      <c r="H268" s="8">
        <v>264</v>
      </c>
      <c r="I268" s="70">
        <f t="shared" si="27"/>
        <v>0</v>
      </c>
      <c r="J268" s="19"/>
    </row>
    <row r="269" spans="1:10" x14ac:dyDescent="0.2">
      <c r="A269" s="23"/>
      <c r="B269" s="13"/>
      <c r="D269" s="12"/>
      <c r="E269" s="57"/>
      <c r="F269" s="61"/>
      <c r="G269" s="8"/>
      <c r="H269" s="8"/>
      <c r="I269" s="71"/>
      <c r="J269" s="19"/>
    </row>
    <row r="270" spans="1:10" x14ac:dyDescent="0.2">
      <c r="A270" s="23" t="s">
        <v>82</v>
      </c>
      <c r="B270" s="2" t="s">
        <v>66</v>
      </c>
      <c r="C270" s="9">
        <v>1</v>
      </c>
      <c r="D270" s="9">
        <v>1</v>
      </c>
      <c r="E270" s="55"/>
      <c r="F270" s="56"/>
      <c r="G270" s="10">
        <v>50</v>
      </c>
      <c r="H270" s="10">
        <v>0</v>
      </c>
      <c r="I270" s="70">
        <f>IF(H270=0,0,+(G270-H270)/H270)</f>
        <v>0</v>
      </c>
      <c r="J270" s="19"/>
    </row>
    <row r="271" spans="1:10" x14ac:dyDescent="0.2">
      <c r="A271" s="23"/>
      <c r="C271" s="9"/>
      <c r="D271" s="9"/>
      <c r="E271" s="57"/>
      <c r="F271" s="58"/>
      <c r="G271" s="10"/>
      <c r="H271" s="10"/>
      <c r="I271" s="71"/>
      <c r="J271" s="19"/>
    </row>
    <row r="272" spans="1:10" x14ac:dyDescent="0.2">
      <c r="A272" s="23" t="s">
        <v>10</v>
      </c>
      <c r="B272" s="13" t="s">
        <v>67</v>
      </c>
      <c r="C272" s="7"/>
      <c r="D272" s="12">
        <v>5</v>
      </c>
      <c r="E272" s="51">
        <f t="shared" ref="E272:E287" si="28">IF(C272=0,0,+D272/C272)</f>
        <v>0</v>
      </c>
      <c r="F272" s="52">
        <f>IF(C272=0,0,+G272/C272)</f>
        <v>0</v>
      </c>
      <c r="G272" s="8">
        <v>240</v>
      </c>
      <c r="H272" s="6">
        <v>0</v>
      </c>
      <c r="I272" s="70">
        <f t="shared" ref="I272:I287" si="29">IF(H272=0,0,+(G272-H272)/H272)</f>
        <v>0</v>
      </c>
      <c r="J272" s="19"/>
    </row>
    <row r="273" spans="1:10" x14ac:dyDescent="0.2">
      <c r="A273" s="23" t="s">
        <v>82</v>
      </c>
      <c r="B273" s="13" t="s">
        <v>67</v>
      </c>
      <c r="C273" s="9">
        <v>2500</v>
      </c>
      <c r="D273" s="9">
        <v>35</v>
      </c>
      <c r="E273" s="55">
        <f t="shared" si="28"/>
        <v>1.4E-2</v>
      </c>
      <c r="F273" s="56"/>
      <c r="G273" s="10">
        <v>15503</v>
      </c>
      <c r="H273" s="10">
        <v>24304.04</v>
      </c>
      <c r="I273" s="70">
        <f t="shared" si="29"/>
        <v>-0.36212251131910583</v>
      </c>
      <c r="J273" s="19"/>
    </row>
    <row r="274" spans="1:10" x14ac:dyDescent="0.2">
      <c r="A274" s="23" t="s">
        <v>87</v>
      </c>
      <c r="B274" s="13" t="s">
        <v>67</v>
      </c>
      <c r="C274" s="7">
        <v>600</v>
      </c>
      <c r="D274" s="12">
        <v>136</v>
      </c>
      <c r="E274" s="51">
        <f t="shared" si="28"/>
        <v>0.22666666666666666</v>
      </c>
      <c r="F274" s="52">
        <f t="shared" ref="F274:F281" si="30">IF(C274=0,0,+G274/C274)</f>
        <v>17.253333333333334</v>
      </c>
      <c r="G274" s="8">
        <v>10352</v>
      </c>
      <c r="H274" s="1">
        <v>14977</v>
      </c>
      <c r="I274" s="70">
        <f t="shared" si="29"/>
        <v>-0.30880683715029711</v>
      </c>
      <c r="J274" s="19"/>
    </row>
    <row r="275" spans="1:10" x14ac:dyDescent="0.2">
      <c r="A275" s="23" t="s">
        <v>93</v>
      </c>
      <c r="B275" s="13" t="s">
        <v>67</v>
      </c>
      <c r="C275" s="7">
        <v>1360</v>
      </c>
      <c r="D275" s="12">
        <v>13</v>
      </c>
      <c r="E275" s="51">
        <f t="shared" si="28"/>
        <v>9.5588235294117654E-3</v>
      </c>
      <c r="F275" s="52">
        <f t="shared" si="30"/>
        <v>1.7279411764705883</v>
      </c>
      <c r="G275" s="8">
        <v>2350</v>
      </c>
      <c r="H275" s="1">
        <v>2667</v>
      </c>
      <c r="I275" s="70">
        <f t="shared" si="29"/>
        <v>-0.11886014248218972</v>
      </c>
      <c r="J275" s="19"/>
    </row>
    <row r="276" spans="1:10" x14ac:dyDescent="0.2">
      <c r="A276" s="23" t="s">
        <v>95</v>
      </c>
      <c r="B276" s="13" t="s">
        <v>67</v>
      </c>
      <c r="C276" s="7">
        <v>100</v>
      </c>
      <c r="D276" s="12">
        <v>1</v>
      </c>
      <c r="E276" s="51">
        <f t="shared" si="28"/>
        <v>0.01</v>
      </c>
      <c r="F276" s="52">
        <f t="shared" si="30"/>
        <v>1.2</v>
      </c>
      <c r="G276" s="8">
        <v>120</v>
      </c>
      <c r="H276" s="1">
        <v>4327.45</v>
      </c>
      <c r="I276" s="70">
        <f t="shared" si="29"/>
        <v>-0.97227004355913993</v>
      </c>
      <c r="J276" s="19"/>
    </row>
    <row r="277" spans="1:10" x14ac:dyDescent="0.2">
      <c r="A277" s="23" t="s">
        <v>97</v>
      </c>
      <c r="B277" s="13" t="s">
        <v>67</v>
      </c>
      <c r="C277" s="7">
        <v>300</v>
      </c>
      <c r="D277" s="12">
        <v>52</v>
      </c>
      <c r="E277" s="51">
        <f t="shared" si="28"/>
        <v>0.17333333333333334</v>
      </c>
      <c r="F277" s="52">
        <f t="shared" si="30"/>
        <v>28</v>
      </c>
      <c r="G277" s="8">
        <v>8400</v>
      </c>
      <c r="H277" s="6">
        <v>9182</v>
      </c>
      <c r="I277" s="70">
        <f t="shared" si="29"/>
        <v>-8.5166630363755172E-2</v>
      </c>
      <c r="J277" s="19"/>
    </row>
    <row r="278" spans="1:10" x14ac:dyDescent="0.2">
      <c r="A278" s="23" t="s">
        <v>103</v>
      </c>
      <c r="B278" s="13" t="s">
        <v>67</v>
      </c>
      <c r="C278" s="7">
        <v>100</v>
      </c>
      <c r="D278" s="12">
        <v>18</v>
      </c>
      <c r="E278" s="51">
        <f t="shared" si="28"/>
        <v>0.18</v>
      </c>
      <c r="F278" s="52">
        <f t="shared" si="30"/>
        <v>34.43</v>
      </c>
      <c r="G278" s="8">
        <v>3443</v>
      </c>
      <c r="H278" s="1">
        <v>9743</v>
      </c>
      <c r="I278" s="70">
        <f t="shared" si="29"/>
        <v>-0.64661808477881555</v>
      </c>
      <c r="J278" s="19"/>
    </row>
    <row r="279" spans="1:10" x14ac:dyDescent="0.2">
      <c r="A279" s="23" t="s">
        <v>110</v>
      </c>
      <c r="B279" s="13" t="s">
        <v>67</v>
      </c>
      <c r="C279" s="7">
        <v>500</v>
      </c>
      <c r="D279" s="12">
        <v>34</v>
      </c>
      <c r="E279" s="51">
        <f t="shared" si="28"/>
        <v>6.8000000000000005E-2</v>
      </c>
      <c r="F279" s="52">
        <f t="shared" si="30"/>
        <v>24.555479999999999</v>
      </c>
      <c r="G279" s="8">
        <v>12277.74</v>
      </c>
      <c r="H279" s="1">
        <v>12209.27</v>
      </c>
      <c r="I279" s="70">
        <f t="shared" si="29"/>
        <v>5.6080338955563558E-3</v>
      </c>
      <c r="J279" s="19"/>
    </row>
    <row r="280" spans="1:10" x14ac:dyDescent="0.2">
      <c r="A280" s="23" t="s">
        <v>112</v>
      </c>
      <c r="B280" s="13" t="s">
        <v>67</v>
      </c>
      <c r="C280" s="7">
        <v>275</v>
      </c>
      <c r="D280" s="12">
        <v>67</v>
      </c>
      <c r="E280" s="51">
        <f t="shared" si="28"/>
        <v>0.24363636363636362</v>
      </c>
      <c r="F280" s="52">
        <f t="shared" si="30"/>
        <v>29.890909090909091</v>
      </c>
      <c r="G280" s="8">
        <v>8220</v>
      </c>
      <c r="H280" s="1">
        <v>11315</v>
      </c>
      <c r="I280" s="70">
        <f t="shared" si="29"/>
        <v>-0.27353071144498453</v>
      </c>
      <c r="J280" s="19"/>
    </row>
    <row r="281" spans="1:10" x14ac:dyDescent="0.2">
      <c r="A281" s="23" t="s">
        <v>113</v>
      </c>
      <c r="B281" s="13" t="s">
        <v>67</v>
      </c>
      <c r="C281" s="7">
        <v>1416</v>
      </c>
      <c r="D281" s="12">
        <v>162</v>
      </c>
      <c r="E281" s="51">
        <f t="shared" si="28"/>
        <v>0.11440677966101695</v>
      </c>
      <c r="F281" s="52">
        <f t="shared" si="30"/>
        <v>17.373587570621471</v>
      </c>
      <c r="G281" s="8">
        <v>24601</v>
      </c>
      <c r="H281" s="1">
        <v>21434</v>
      </c>
      <c r="I281" s="70">
        <f t="shared" si="29"/>
        <v>0.14775590183820098</v>
      </c>
      <c r="J281" s="19"/>
    </row>
    <row r="282" spans="1:10" x14ac:dyDescent="0.2">
      <c r="A282" s="23" t="s">
        <v>116</v>
      </c>
      <c r="B282" s="13" t="s">
        <v>67</v>
      </c>
      <c r="C282" s="7">
        <v>357</v>
      </c>
      <c r="D282" s="12">
        <v>178</v>
      </c>
      <c r="E282" s="51">
        <f t="shared" si="28"/>
        <v>0.49859943977591037</v>
      </c>
      <c r="F282" s="52">
        <v>49.9</v>
      </c>
      <c r="G282" s="8">
        <v>12314</v>
      </c>
      <c r="H282" s="1">
        <v>23870.080000000002</v>
      </c>
      <c r="I282" s="70">
        <f t="shared" si="29"/>
        <v>-0.48412405823524685</v>
      </c>
      <c r="J282" s="19"/>
    </row>
    <row r="283" spans="1:10" x14ac:dyDescent="0.2">
      <c r="A283" s="23" t="s">
        <v>117</v>
      </c>
      <c r="B283" s="7" t="s">
        <v>67</v>
      </c>
      <c r="C283" s="7">
        <v>627</v>
      </c>
      <c r="D283" s="12">
        <v>233</v>
      </c>
      <c r="E283" s="51">
        <f t="shared" si="28"/>
        <v>0.37161084529505584</v>
      </c>
      <c r="F283" s="52">
        <f>IF(C283=0,0,+G283/C283)</f>
        <v>28.771929824561404</v>
      </c>
      <c r="G283" s="8">
        <v>18040</v>
      </c>
      <c r="H283" s="1">
        <v>12081.65</v>
      </c>
      <c r="I283" s="70">
        <f t="shared" si="29"/>
        <v>0.49317353176097639</v>
      </c>
      <c r="J283" s="19"/>
    </row>
    <row r="284" spans="1:10" x14ac:dyDescent="0.2">
      <c r="A284" s="23" t="s">
        <v>119</v>
      </c>
      <c r="B284" s="13" t="s">
        <v>67</v>
      </c>
      <c r="D284" s="2">
        <v>1</v>
      </c>
      <c r="E284" s="51">
        <f t="shared" si="28"/>
        <v>0</v>
      </c>
      <c r="F284" s="52">
        <f>IF(C284=0,0,+G284/C284)</f>
        <v>0</v>
      </c>
      <c r="G284" s="6">
        <v>120</v>
      </c>
      <c r="H284" s="6">
        <v>0</v>
      </c>
      <c r="I284" s="70">
        <f t="shared" si="29"/>
        <v>0</v>
      </c>
      <c r="J284" s="19"/>
    </row>
    <row r="285" spans="1:10" x14ac:dyDescent="0.2">
      <c r="A285" s="23" t="s">
        <v>122</v>
      </c>
      <c r="B285" s="13" t="s">
        <v>67</v>
      </c>
      <c r="D285" s="12">
        <v>4</v>
      </c>
      <c r="E285" s="55">
        <f t="shared" si="28"/>
        <v>0</v>
      </c>
      <c r="F285" s="62">
        <f>IF(C285=0,0,+G285/C285)</f>
        <v>0</v>
      </c>
      <c r="G285" s="8">
        <v>624</v>
      </c>
      <c r="H285" s="8">
        <v>360</v>
      </c>
      <c r="I285" s="70">
        <f t="shared" si="29"/>
        <v>0.73333333333333328</v>
      </c>
      <c r="J285" s="19"/>
    </row>
    <row r="286" spans="1:10" x14ac:dyDescent="0.2">
      <c r="A286" s="23" t="s">
        <v>83</v>
      </c>
      <c r="B286" s="2" t="s">
        <v>154</v>
      </c>
      <c r="E286" s="51">
        <f t="shared" si="28"/>
        <v>0</v>
      </c>
      <c r="F286" s="52">
        <f>IF(C286=0,0,+G286/C286)</f>
        <v>0</v>
      </c>
      <c r="G286" s="6">
        <v>2958</v>
      </c>
      <c r="H286" s="6">
        <v>7713.2</v>
      </c>
      <c r="I286" s="70">
        <f t="shared" si="29"/>
        <v>-0.61650158170409164</v>
      </c>
      <c r="J286" s="19"/>
    </row>
    <row r="287" spans="1:10" x14ac:dyDescent="0.2">
      <c r="A287" s="23" t="s">
        <v>83</v>
      </c>
      <c r="B287" s="2" t="s">
        <v>152</v>
      </c>
      <c r="E287" s="51">
        <f t="shared" si="28"/>
        <v>0</v>
      </c>
      <c r="F287" s="52">
        <f>IF(C287=0,0,+G287/C287)</f>
        <v>0</v>
      </c>
      <c r="G287" s="6">
        <v>4080</v>
      </c>
      <c r="H287" s="6">
        <v>0</v>
      </c>
      <c r="I287" s="70">
        <f t="shared" si="29"/>
        <v>0</v>
      </c>
      <c r="J287" s="19"/>
    </row>
    <row r="288" spans="1:10" x14ac:dyDescent="0.2">
      <c r="A288" s="23"/>
      <c r="E288" s="53"/>
      <c r="F288" s="54"/>
      <c r="G288" s="6"/>
      <c r="H288" s="6"/>
      <c r="I288" s="71"/>
      <c r="J288" s="19"/>
    </row>
    <row r="289" spans="1:10" x14ac:dyDescent="0.2">
      <c r="A289" s="23" t="s">
        <v>82</v>
      </c>
      <c r="B289" s="2" t="s">
        <v>68</v>
      </c>
      <c r="C289" s="9">
        <v>520</v>
      </c>
      <c r="D289" s="9">
        <v>20</v>
      </c>
      <c r="E289" s="55">
        <f>IF(C289=0,0,+D289/C289)</f>
        <v>3.8461538461538464E-2</v>
      </c>
      <c r="F289" s="56"/>
      <c r="G289" s="10">
        <v>8734</v>
      </c>
      <c r="H289" s="10">
        <v>6556.52</v>
      </c>
      <c r="I289" s="70">
        <f>IF(H289=0,0,+(G289-H289)/H289)</f>
        <v>0.33210910666024041</v>
      </c>
      <c r="J289" s="19"/>
    </row>
    <row r="290" spans="1:10" x14ac:dyDescent="0.2">
      <c r="A290" s="23" t="s">
        <v>117</v>
      </c>
      <c r="B290" s="7" t="s">
        <v>68</v>
      </c>
      <c r="C290" s="7">
        <v>13</v>
      </c>
      <c r="D290" s="12">
        <v>1</v>
      </c>
      <c r="E290" s="51">
        <f>IF(C290=0,0,+D290/C290)</f>
        <v>7.6923076923076927E-2</v>
      </c>
      <c r="F290" s="52">
        <f>IF(C290=0,0,+G290/C290)</f>
        <v>0.76923076923076927</v>
      </c>
      <c r="G290" s="8">
        <v>10</v>
      </c>
      <c r="H290" s="1">
        <v>36</v>
      </c>
      <c r="I290" s="70">
        <f>IF(H290=0,0,+(G290-H290)/H290)</f>
        <v>-0.72222222222222221</v>
      </c>
      <c r="J290" s="19"/>
    </row>
    <row r="291" spans="1:10" x14ac:dyDescent="0.2">
      <c r="A291" s="23"/>
      <c r="B291" s="7"/>
      <c r="C291" s="7"/>
      <c r="D291" s="12"/>
      <c r="E291" s="53"/>
      <c r="F291" s="54"/>
      <c r="G291" s="8"/>
      <c r="H291" s="1"/>
      <c r="I291" s="71"/>
      <c r="J291" s="19"/>
    </row>
    <row r="292" spans="1:10" x14ac:dyDescent="0.2">
      <c r="A292" s="23" t="s">
        <v>82</v>
      </c>
      <c r="B292" s="2" t="s">
        <v>69</v>
      </c>
      <c r="C292" s="9">
        <v>1</v>
      </c>
      <c r="D292" s="9">
        <v>1</v>
      </c>
      <c r="E292" s="55">
        <f>IF(C292=0,0,+D292/C292)</f>
        <v>1</v>
      </c>
      <c r="F292" s="56"/>
      <c r="G292" s="10">
        <v>360</v>
      </c>
      <c r="H292" s="10">
        <v>2520</v>
      </c>
      <c r="I292" s="70">
        <f>IF(H292=0,0,+(G292-H292)/H292)</f>
        <v>-0.8571428571428571</v>
      </c>
      <c r="J292" s="19"/>
    </row>
    <row r="293" spans="1:10" x14ac:dyDescent="0.2">
      <c r="A293" s="23" t="s">
        <v>116</v>
      </c>
      <c r="B293" s="13" t="s">
        <v>69</v>
      </c>
      <c r="C293" s="7">
        <v>0</v>
      </c>
      <c r="D293" s="12">
        <v>0</v>
      </c>
      <c r="E293" s="51">
        <f>IF(C293=0,0,+D293/C293)</f>
        <v>0</v>
      </c>
      <c r="F293" s="52">
        <f>IF(C293=0,0,+G293/C293)</f>
        <v>0</v>
      </c>
      <c r="G293" s="8">
        <v>0</v>
      </c>
      <c r="H293" s="1">
        <v>0</v>
      </c>
      <c r="I293" s="70">
        <f>IF(H293=0,0,+(G293-H293)/H293)</f>
        <v>0</v>
      </c>
      <c r="J293" s="19"/>
    </row>
    <row r="294" spans="1:10" x14ac:dyDescent="0.2">
      <c r="A294" s="23" t="s">
        <v>117</v>
      </c>
      <c r="B294" s="7" t="s">
        <v>69</v>
      </c>
      <c r="C294" s="7">
        <v>25</v>
      </c>
      <c r="D294" s="12">
        <v>2</v>
      </c>
      <c r="E294" s="51">
        <f>IF(C294=0,0,+D294/C294)</f>
        <v>0.08</v>
      </c>
      <c r="F294" s="52">
        <f>IF(C294=0,0,+G294/C294)</f>
        <v>12</v>
      </c>
      <c r="G294" s="8">
        <v>300</v>
      </c>
      <c r="H294" s="1">
        <v>480</v>
      </c>
      <c r="I294" s="70">
        <f>IF(H294=0,0,+(G294-H294)/H294)</f>
        <v>-0.375</v>
      </c>
      <c r="J294" s="19"/>
    </row>
    <row r="295" spans="1:10" x14ac:dyDescent="0.2">
      <c r="A295" s="23" t="s">
        <v>122</v>
      </c>
      <c r="B295" s="13" t="s">
        <v>69</v>
      </c>
      <c r="D295" s="12"/>
      <c r="E295" s="59">
        <f>IF(C295=0,0,+D295/C295)</f>
        <v>0</v>
      </c>
      <c r="F295" s="60">
        <f>IF(C295=0,0,+G295/C295)</f>
        <v>0</v>
      </c>
      <c r="G295" s="8">
        <v>0</v>
      </c>
      <c r="H295" s="8">
        <v>0</v>
      </c>
      <c r="I295" s="70">
        <f>IF(H295=0,0,+(G295-H295)/H295)</f>
        <v>0</v>
      </c>
      <c r="J295" s="19"/>
    </row>
    <row r="296" spans="1:10" x14ac:dyDescent="0.2">
      <c r="A296" s="23"/>
      <c r="B296" s="13"/>
      <c r="D296" s="12"/>
      <c r="E296" s="57"/>
      <c r="F296" s="61"/>
      <c r="G296" s="8"/>
      <c r="H296" s="8"/>
      <c r="I296" s="71"/>
      <c r="J296" s="19"/>
    </row>
    <row r="297" spans="1:10" x14ac:dyDescent="0.2">
      <c r="A297" s="23" t="s">
        <v>10</v>
      </c>
      <c r="B297" s="13" t="s">
        <v>84</v>
      </c>
      <c r="C297" s="7"/>
      <c r="D297" s="12">
        <v>145</v>
      </c>
      <c r="E297" s="51">
        <f t="shared" ref="E297:E320" si="31">IF(C297=0,0,+D297/C297)</f>
        <v>0</v>
      </c>
      <c r="F297" s="52">
        <f>IF(C297=0,0,+G297/C297)</f>
        <v>0</v>
      </c>
      <c r="G297" s="8">
        <v>23636.17</v>
      </c>
      <c r="H297" s="8">
        <v>16952.54</v>
      </c>
      <c r="I297" s="70">
        <f t="shared" ref="I297:I320" si="32">IF(H297=0,0,+(G297-H297)/H297)</f>
        <v>0.39425537412092804</v>
      </c>
      <c r="J297" s="19"/>
    </row>
    <row r="298" spans="1:10" x14ac:dyDescent="0.2">
      <c r="A298" s="23" t="s">
        <v>82</v>
      </c>
      <c r="B298" s="13" t="s">
        <v>84</v>
      </c>
      <c r="C298" s="9">
        <v>7</v>
      </c>
      <c r="D298" s="9">
        <v>29</v>
      </c>
      <c r="E298" s="55">
        <f t="shared" si="31"/>
        <v>4.1428571428571432</v>
      </c>
      <c r="F298" s="56"/>
      <c r="G298" s="10">
        <v>23402.6</v>
      </c>
      <c r="H298" s="10">
        <v>16044.869999999999</v>
      </c>
      <c r="I298" s="70">
        <f t="shared" si="32"/>
        <v>0.45857211681989324</v>
      </c>
      <c r="J298" s="19"/>
    </row>
    <row r="299" spans="1:10" x14ac:dyDescent="0.2">
      <c r="A299" s="23" t="s">
        <v>87</v>
      </c>
      <c r="B299" s="13" t="s">
        <v>84</v>
      </c>
      <c r="C299" s="7">
        <v>500</v>
      </c>
      <c r="D299" s="12">
        <v>89</v>
      </c>
      <c r="E299" s="51">
        <f t="shared" si="31"/>
        <v>0.17799999999999999</v>
      </c>
      <c r="F299" s="52">
        <f t="shared" ref="F299:F320" si="33">IF(C299=0,0,+G299/C299)</f>
        <v>27.595099999999999</v>
      </c>
      <c r="G299" s="8">
        <v>13797.55</v>
      </c>
      <c r="H299" s="1">
        <v>11361</v>
      </c>
      <c r="I299" s="70">
        <f t="shared" si="32"/>
        <v>0.21446615614822631</v>
      </c>
      <c r="J299" s="19"/>
    </row>
    <row r="300" spans="1:10" x14ac:dyDescent="0.2">
      <c r="A300" s="23" t="s">
        <v>93</v>
      </c>
      <c r="B300" s="13" t="s">
        <v>84</v>
      </c>
      <c r="C300" s="7">
        <v>50</v>
      </c>
      <c r="D300" s="12"/>
      <c r="E300" s="51">
        <f t="shared" si="31"/>
        <v>0</v>
      </c>
      <c r="F300" s="52">
        <f t="shared" si="33"/>
        <v>0</v>
      </c>
      <c r="G300" s="1">
        <v>0</v>
      </c>
      <c r="H300" s="1">
        <v>1854.15</v>
      </c>
      <c r="I300" s="70">
        <f t="shared" si="32"/>
        <v>-1</v>
      </c>
      <c r="J300" s="19"/>
    </row>
    <row r="301" spans="1:10" x14ac:dyDescent="0.2">
      <c r="A301" s="23" t="s">
        <v>95</v>
      </c>
      <c r="B301" s="13" t="s">
        <v>84</v>
      </c>
      <c r="C301" s="7">
        <v>500</v>
      </c>
      <c r="D301" s="12">
        <v>84</v>
      </c>
      <c r="E301" s="51">
        <f t="shared" si="31"/>
        <v>0.16800000000000001</v>
      </c>
      <c r="F301" s="52">
        <f t="shared" si="33"/>
        <v>54.010280000000002</v>
      </c>
      <c r="G301" s="8">
        <v>27005.14</v>
      </c>
      <c r="H301" s="1">
        <v>46126.15</v>
      </c>
      <c r="I301" s="70">
        <f t="shared" si="32"/>
        <v>-0.41453730692893298</v>
      </c>
      <c r="J301" s="19"/>
    </row>
    <row r="302" spans="1:10" x14ac:dyDescent="0.2">
      <c r="A302" s="23" t="s">
        <v>97</v>
      </c>
      <c r="B302" s="13" t="s">
        <v>84</v>
      </c>
      <c r="C302" s="7">
        <v>450</v>
      </c>
      <c r="D302" s="12">
        <v>8</v>
      </c>
      <c r="E302" s="51">
        <f t="shared" si="31"/>
        <v>1.7777777777777778E-2</v>
      </c>
      <c r="F302" s="52">
        <f t="shared" si="33"/>
        <v>4.46</v>
      </c>
      <c r="G302" s="8">
        <v>2007</v>
      </c>
      <c r="H302" s="6">
        <v>7356</v>
      </c>
      <c r="I302" s="70">
        <f t="shared" si="32"/>
        <v>-0.72716150081566067</v>
      </c>
      <c r="J302" s="19"/>
    </row>
    <row r="303" spans="1:10" x14ac:dyDescent="0.2">
      <c r="A303" s="23" t="s">
        <v>101</v>
      </c>
      <c r="B303" s="13" t="s">
        <v>84</v>
      </c>
      <c r="C303" s="7"/>
      <c r="D303" s="12">
        <v>17</v>
      </c>
      <c r="E303" s="51">
        <f t="shared" si="31"/>
        <v>0</v>
      </c>
      <c r="F303" s="52">
        <f t="shared" si="33"/>
        <v>0</v>
      </c>
      <c r="G303" s="8">
        <v>3130</v>
      </c>
      <c r="H303" s="8">
        <v>6216.45</v>
      </c>
      <c r="I303" s="70">
        <f t="shared" si="32"/>
        <v>-0.49649719695324501</v>
      </c>
      <c r="J303" s="19"/>
    </row>
    <row r="304" spans="1:10" x14ac:dyDescent="0.2">
      <c r="A304" s="23" t="s">
        <v>103</v>
      </c>
      <c r="B304" s="13" t="s">
        <v>84</v>
      </c>
      <c r="C304" s="7">
        <v>1000</v>
      </c>
      <c r="D304" s="12">
        <v>209</v>
      </c>
      <c r="E304" s="51">
        <f t="shared" si="31"/>
        <v>0.20899999999999999</v>
      </c>
      <c r="F304" s="52">
        <f t="shared" si="33"/>
        <v>42.605599999999995</v>
      </c>
      <c r="G304" s="8">
        <v>42605.599999999999</v>
      </c>
      <c r="H304" s="1">
        <v>40936.67</v>
      </c>
      <c r="I304" s="70">
        <f t="shared" si="32"/>
        <v>4.0768582300416724E-2</v>
      </c>
      <c r="J304" s="19"/>
    </row>
    <row r="305" spans="1:10" x14ac:dyDescent="0.2">
      <c r="A305" s="23" t="s">
        <v>110</v>
      </c>
      <c r="B305" s="13" t="s">
        <v>84</v>
      </c>
      <c r="C305" s="7">
        <v>1000</v>
      </c>
      <c r="D305" s="12">
        <v>171</v>
      </c>
      <c r="E305" s="51">
        <f t="shared" si="31"/>
        <v>0.17100000000000001</v>
      </c>
      <c r="F305" s="52">
        <f t="shared" si="33"/>
        <v>32.669580000000003</v>
      </c>
      <c r="G305" s="1">
        <v>32669.58</v>
      </c>
      <c r="H305" s="1">
        <v>39916.879999999997</v>
      </c>
      <c r="I305" s="70">
        <f t="shared" si="32"/>
        <v>-0.18155978122538627</v>
      </c>
      <c r="J305" s="19"/>
    </row>
    <row r="306" spans="1:10" x14ac:dyDescent="0.2">
      <c r="A306" s="23" t="s">
        <v>112</v>
      </c>
      <c r="B306" s="13" t="s">
        <v>84</v>
      </c>
      <c r="C306" s="7">
        <v>110</v>
      </c>
      <c r="D306" s="12">
        <v>19</v>
      </c>
      <c r="E306" s="51">
        <f t="shared" si="31"/>
        <v>0.17272727272727273</v>
      </c>
      <c r="F306" s="52">
        <f t="shared" si="33"/>
        <v>11.640909090909091</v>
      </c>
      <c r="G306" s="8">
        <v>1280.5</v>
      </c>
      <c r="H306" s="1">
        <v>941</v>
      </c>
      <c r="I306" s="70">
        <f t="shared" si="32"/>
        <v>0.36078639744952179</v>
      </c>
      <c r="J306" s="19"/>
    </row>
    <row r="307" spans="1:10" x14ac:dyDescent="0.2">
      <c r="A307" s="23" t="s">
        <v>113</v>
      </c>
      <c r="B307" s="13" t="s">
        <v>84</v>
      </c>
      <c r="C307" s="7">
        <v>0</v>
      </c>
      <c r="D307" s="12">
        <v>11</v>
      </c>
      <c r="E307" s="51">
        <f t="shared" si="31"/>
        <v>0</v>
      </c>
      <c r="F307" s="52">
        <f t="shared" si="33"/>
        <v>0</v>
      </c>
      <c r="G307" s="8">
        <v>3022.72</v>
      </c>
      <c r="H307" s="1">
        <v>479</v>
      </c>
      <c r="I307" s="70">
        <f t="shared" si="32"/>
        <v>5.3104801670146138</v>
      </c>
      <c r="J307" s="19"/>
    </row>
    <row r="308" spans="1:10" x14ac:dyDescent="0.2">
      <c r="A308" s="23" t="s">
        <v>116</v>
      </c>
      <c r="B308" s="13" t="s">
        <v>84</v>
      </c>
      <c r="C308" s="7">
        <v>0</v>
      </c>
      <c r="D308" s="12">
        <v>39</v>
      </c>
      <c r="E308" s="51">
        <f t="shared" si="31"/>
        <v>0</v>
      </c>
      <c r="F308" s="52">
        <f t="shared" si="33"/>
        <v>0</v>
      </c>
      <c r="G308" s="8">
        <v>6950</v>
      </c>
      <c r="H308" s="1">
        <v>4823</v>
      </c>
      <c r="I308" s="70">
        <f t="shared" si="32"/>
        <v>0.44101181837030895</v>
      </c>
      <c r="J308" s="19"/>
    </row>
    <row r="309" spans="1:10" x14ac:dyDescent="0.2">
      <c r="A309" s="23" t="s">
        <v>119</v>
      </c>
      <c r="B309" s="13" t="s">
        <v>84</v>
      </c>
      <c r="D309" s="2">
        <v>362</v>
      </c>
      <c r="E309" s="51">
        <f t="shared" si="31"/>
        <v>0</v>
      </c>
      <c r="F309" s="52">
        <f t="shared" si="33"/>
        <v>0</v>
      </c>
      <c r="G309" s="6">
        <v>108658.29</v>
      </c>
      <c r="H309" s="6">
        <v>111286.25</v>
      </c>
      <c r="I309" s="70">
        <f t="shared" si="32"/>
        <v>-2.3614417773983817E-2</v>
      </c>
      <c r="J309" s="19"/>
    </row>
    <row r="310" spans="1:10" x14ac:dyDescent="0.2">
      <c r="A310" s="23" t="s">
        <v>122</v>
      </c>
      <c r="B310" s="13" t="s">
        <v>84</v>
      </c>
      <c r="D310" s="12">
        <v>98</v>
      </c>
      <c r="E310" s="55">
        <f t="shared" si="31"/>
        <v>0</v>
      </c>
      <c r="F310" s="62">
        <f t="shared" si="33"/>
        <v>0</v>
      </c>
      <c r="G310" s="8">
        <v>27478.85</v>
      </c>
      <c r="H310" s="8">
        <v>22408.51</v>
      </c>
      <c r="I310" s="70">
        <f t="shared" si="32"/>
        <v>0.22626850245732538</v>
      </c>
      <c r="J310" s="19"/>
    </row>
    <row r="311" spans="1:10" x14ac:dyDescent="0.2">
      <c r="A311" s="23" t="s">
        <v>117</v>
      </c>
      <c r="B311" s="7" t="s">
        <v>147</v>
      </c>
      <c r="C311" s="7">
        <v>217</v>
      </c>
      <c r="D311" s="12">
        <v>93</v>
      </c>
      <c r="E311" s="51">
        <f t="shared" si="31"/>
        <v>0.42857142857142855</v>
      </c>
      <c r="F311" s="52">
        <f t="shared" si="33"/>
        <v>92.168894009216601</v>
      </c>
      <c r="G311" s="8">
        <v>20000.650000000001</v>
      </c>
      <c r="H311" s="1">
        <v>13777.34</v>
      </c>
      <c r="I311" s="70">
        <f t="shared" si="32"/>
        <v>0.45170620743917195</v>
      </c>
      <c r="J311" s="19"/>
    </row>
    <row r="312" spans="1:10" x14ac:dyDescent="0.2">
      <c r="A312" s="23" t="s">
        <v>83</v>
      </c>
      <c r="B312" s="2" t="s">
        <v>133</v>
      </c>
      <c r="E312" s="51">
        <f t="shared" si="31"/>
        <v>0</v>
      </c>
      <c r="F312" s="52">
        <f t="shared" si="33"/>
        <v>0</v>
      </c>
      <c r="G312" s="6">
        <v>13999</v>
      </c>
      <c r="H312" s="6">
        <v>0</v>
      </c>
      <c r="I312" s="70">
        <f t="shared" si="32"/>
        <v>0</v>
      </c>
      <c r="J312" s="19"/>
    </row>
    <row r="313" spans="1:10" x14ac:dyDescent="0.2">
      <c r="A313" s="23" t="s">
        <v>83</v>
      </c>
      <c r="B313" s="2" t="s">
        <v>134</v>
      </c>
      <c r="E313" s="51">
        <f t="shared" si="31"/>
        <v>0</v>
      </c>
      <c r="F313" s="52">
        <f t="shared" si="33"/>
        <v>0</v>
      </c>
      <c r="G313" s="6">
        <v>0</v>
      </c>
      <c r="H313" s="6">
        <v>19652</v>
      </c>
      <c r="I313" s="70">
        <f t="shared" si="32"/>
        <v>-1</v>
      </c>
      <c r="J313" s="19"/>
    </row>
    <row r="314" spans="1:10" x14ac:dyDescent="0.2">
      <c r="A314" s="23" t="s">
        <v>83</v>
      </c>
      <c r="B314" s="2" t="s">
        <v>135</v>
      </c>
      <c r="E314" s="51">
        <f t="shared" si="31"/>
        <v>0</v>
      </c>
      <c r="F314" s="52">
        <f t="shared" si="33"/>
        <v>0</v>
      </c>
      <c r="G314" s="6">
        <v>11632</v>
      </c>
      <c r="H314" s="6">
        <v>0</v>
      </c>
      <c r="I314" s="70">
        <f t="shared" si="32"/>
        <v>0</v>
      </c>
      <c r="J314" s="19"/>
    </row>
    <row r="315" spans="1:10" x14ac:dyDescent="0.2">
      <c r="A315" s="23" t="s">
        <v>117</v>
      </c>
      <c r="B315" s="7" t="s">
        <v>163</v>
      </c>
      <c r="C315" s="7">
        <v>9</v>
      </c>
      <c r="D315" s="12">
        <v>1</v>
      </c>
      <c r="E315" s="51">
        <f t="shared" si="31"/>
        <v>0.1111111111111111</v>
      </c>
      <c r="F315" s="52">
        <f t="shared" si="33"/>
        <v>13.333333333333334</v>
      </c>
      <c r="G315" s="8">
        <v>120</v>
      </c>
      <c r="H315" s="1">
        <v>414</v>
      </c>
      <c r="I315" s="70">
        <f t="shared" si="32"/>
        <v>-0.71014492753623193</v>
      </c>
      <c r="J315" s="19"/>
    </row>
    <row r="316" spans="1:10" x14ac:dyDescent="0.2">
      <c r="A316" s="23" t="s">
        <v>117</v>
      </c>
      <c r="B316" s="7" t="s">
        <v>148</v>
      </c>
      <c r="C316" s="7">
        <v>197</v>
      </c>
      <c r="D316" s="12">
        <v>41</v>
      </c>
      <c r="E316" s="51">
        <f t="shared" si="31"/>
        <v>0.20812182741116753</v>
      </c>
      <c r="F316" s="52">
        <f t="shared" si="33"/>
        <v>22.253807106598984</v>
      </c>
      <c r="G316" s="8">
        <v>4384</v>
      </c>
      <c r="H316" s="1">
        <v>2618</v>
      </c>
      <c r="I316" s="70">
        <f t="shared" si="32"/>
        <v>0.67456073338426281</v>
      </c>
      <c r="J316" s="19"/>
    </row>
    <row r="317" spans="1:10" x14ac:dyDescent="0.2">
      <c r="A317" s="23" t="s">
        <v>117</v>
      </c>
      <c r="B317" s="7" t="s">
        <v>149</v>
      </c>
      <c r="C317" s="7">
        <v>375</v>
      </c>
      <c r="D317" s="12">
        <v>5</v>
      </c>
      <c r="E317" s="51">
        <f t="shared" si="31"/>
        <v>1.3333333333333334E-2</v>
      </c>
      <c r="F317" s="52">
        <f t="shared" si="33"/>
        <v>4.5599999999999996</v>
      </c>
      <c r="G317" s="8">
        <v>1710</v>
      </c>
      <c r="H317" s="1">
        <v>7055.15</v>
      </c>
      <c r="I317" s="70">
        <f t="shared" si="32"/>
        <v>-0.75762386341892096</v>
      </c>
      <c r="J317" s="19"/>
    </row>
    <row r="318" spans="1:10" x14ac:dyDescent="0.2">
      <c r="A318" s="23" t="s">
        <v>117</v>
      </c>
      <c r="B318" s="7" t="s">
        <v>150</v>
      </c>
      <c r="C318" s="7">
        <v>93</v>
      </c>
      <c r="D318" s="12">
        <v>1</v>
      </c>
      <c r="E318" s="51">
        <f t="shared" si="31"/>
        <v>1.0752688172043012E-2</v>
      </c>
      <c r="F318" s="52">
        <f t="shared" si="33"/>
        <v>4.102150537634409</v>
      </c>
      <c r="G318" s="8">
        <v>381.5</v>
      </c>
      <c r="H318" s="1">
        <v>664</v>
      </c>
      <c r="I318" s="70">
        <f t="shared" si="32"/>
        <v>-0.42545180722891568</v>
      </c>
      <c r="J318" s="19"/>
    </row>
    <row r="319" spans="1:10" x14ac:dyDescent="0.2">
      <c r="A319" s="23" t="s">
        <v>117</v>
      </c>
      <c r="B319" s="7" t="s">
        <v>151</v>
      </c>
      <c r="C319" s="7">
        <v>280</v>
      </c>
      <c r="D319" s="12">
        <v>59</v>
      </c>
      <c r="E319" s="51">
        <f t="shared" si="31"/>
        <v>0.21071428571428572</v>
      </c>
      <c r="F319" s="52">
        <f t="shared" si="33"/>
        <v>29.921428571428571</v>
      </c>
      <c r="G319" s="8">
        <v>8378</v>
      </c>
      <c r="H319" s="1">
        <v>5836</v>
      </c>
      <c r="I319" s="70">
        <f t="shared" si="32"/>
        <v>0.43557230980123374</v>
      </c>
      <c r="J319" s="19"/>
    </row>
    <row r="320" spans="1:10" x14ac:dyDescent="0.2">
      <c r="A320" s="23" t="s">
        <v>83</v>
      </c>
      <c r="B320" s="2" t="s">
        <v>136</v>
      </c>
      <c r="E320" s="51">
        <f t="shared" si="31"/>
        <v>0</v>
      </c>
      <c r="F320" s="52">
        <f t="shared" si="33"/>
        <v>0</v>
      </c>
      <c r="G320" s="6">
        <v>3148</v>
      </c>
      <c r="H320" s="6">
        <v>0</v>
      </c>
      <c r="I320" s="70">
        <f t="shared" si="32"/>
        <v>0</v>
      </c>
      <c r="J320" s="19"/>
    </row>
    <row r="321" spans="1:10" x14ac:dyDescent="0.2">
      <c r="A321" s="23"/>
      <c r="E321" s="53"/>
      <c r="F321" s="54"/>
      <c r="G321" s="6"/>
      <c r="H321" s="6"/>
      <c r="I321" s="71"/>
      <c r="J321" s="19"/>
    </row>
    <row r="322" spans="1:10" x14ac:dyDescent="0.2">
      <c r="A322" s="23" t="s">
        <v>82</v>
      </c>
      <c r="B322" s="2" t="s">
        <v>70</v>
      </c>
      <c r="C322" s="9">
        <v>770</v>
      </c>
      <c r="D322" s="9">
        <v>5</v>
      </c>
      <c r="E322" s="55">
        <f>IF(C322=0,0,+D322/C322)</f>
        <v>6.4935064935064939E-3</v>
      </c>
      <c r="F322" s="56"/>
      <c r="G322" s="10">
        <v>4188</v>
      </c>
      <c r="H322" s="10">
        <v>18330</v>
      </c>
      <c r="I322" s="70">
        <f>IF(H322=0,0,+(G322-H322)/H322)</f>
        <v>-0.77152209492635027</v>
      </c>
      <c r="J322" s="19"/>
    </row>
    <row r="323" spans="1:10" x14ac:dyDescent="0.2">
      <c r="A323" s="23"/>
      <c r="C323" s="9"/>
      <c r="D323" s="9"/>
      <c r="E323" s="57"/>
      <c r="F323" s="58"/>
      <c r="G323" s="10"/>
      <c r="H323" s="10"/>
      <c r="I323" s="71"/>
      <c r="J323" s="19"/>
    </row>
    <row r="324" spans="1:10" x14ac:dyDescent="0.2">
      <c r="A324" s="23" t="s">
        <v>82</v>
      </c>
      <c r="B324" s="2" t="s">
        <v>73</v>
      </c>
      <c r="C324" s="9">
        <v>500</v>
      </c>
      <c r="D324" s="9">
        <v>17</v>
      </c>
      <c r="E324" s="55">
        <f>IF(C324=0,0,+D324/C324)</f>
        <v>3.4000000000000002E-2</v>
      </c>
      <c r="F324" s="56"/>
      <c r="G324" s="10">
        <v>4128</v>
      </c>
      <c r="H324" s="10">
        <v>6204</v>
      </c>
      <c r="I324" s="70">
        <f>IF(H324=0,0,+(G324-H324)/H324)</f>
        <v>-0.33462282398452609</v>
      </c>
      <c r="J324" s="19"/>
    </row>
    <row r="325" spans="1:10" x14ac:dyDescent="0.2">
      <c r="A325" s="23"/>
      <c r="C325" s="9"/>
      <c r="D325" s="9"/>
      <c r="E325" s="57"/>
      <c r="F325" s="58"/>
      <c r="G325" s="10"/>
      <c r="H325" s="10"/>
      <c r="I325" s="71"/>
      <c r="J325" s="19"/>
    </row>
    <row r="326" spans="1:10" x14ac:dyDescent="0.2">
      <c r="A326" s="23" t="s">
        <v>82</v>
      </c>
      <c r="B326" s="2" t="s">
        <v>74</v>
      </c>
      <c r="C326" s="9">
        <v>574</v>
      </c>
      <c r="D326" s="9">
        <v>3</v>
      </c>
      <c r="E326" s="55">
        <f>IF(C326=0,0,+D326/C326)</f>
        <v>5.2264808362369342E-3</v>
      </c>
      <c r="F326" s="56"/>
      <c r="G326" s="10">
        <v>1200</v>
      </c>
      <c r="H326" s="10">
        <v>1640</v>
      </c>
      <c r="I326" s="70">
        <f>IF(H326=0,0,+(G326-H326)/H326)</f>
        <v>-0.26829268292682928</v>
      </c>
      <c r="J326" s="19"/>
    </row>
    <row r="327" spans="1:10" x14ac:dyDescent="0.2">
      <c r="A327" s="23"/>
      <c r="C327" s="9"/>
      <c r="D327" s="9"/>
      <c r="E327" s="57"/>
      <c r="F327" s="58"/>
      <c r="G327" s="10"/>
      <c r="H327" s="10"/>
      <c r="I327" s="71"/>
      <c r="J327" s="19"/>
    </row>
    <row r="328" spans="1:10" x14ac:dyDescent="0.2">
      <c r="A328" s="23" t="s">
        <v>82</v>
      </c>
      <c r="B328" s="2" t="s">
        <v>75</v>
      </c>
      <c r="C328" s="9"/>
      <c r="D328" s="9"/>
      <c r="E328" s="55">
        <f>IF(C328=0,0,+D328/C328)</f>
        <v>0</v>
      </c>
      <c r="F328" s="56"/>
      <c r="G328" s="10">
        <v>0</v>
      </c>
      <c r="H328" s="10">
        <v>480</v>
      </c>
      <c r="I328" s="70">
        <f>IF(H328=0,0,+(G328-H328)/H328)</f>
        <v>-1</v>
      </c>
      <c r="J328" s="19"/>
    </row>
    <row r="329" spans="1:10" x14ac:dyDescent="0.2">
      <c r="A329" s="23"/>
      <c r="C329" s="9"/>
      <c r="D329" s="9"/>
      <c r="E329" s="57"/>
      <c r="F329" s="58"/>
      <c r="G329" s="10"/>
      <c r="H329" s="10"/>
      <c r="I329" s="71"/>
      <c r="J329" s="19"/>
    </row>
    <row r="330" spans="1:10" x14ac:dyDescent="0.2">
      <c r="A330" s="23" t="s">
        <v>10</v>
      </c>
      <c r="B330" s="13" t="s">
        <v>76</v>
      </c>
      <c r="C330" s="7"/>
      <c r="D330" s="7">
        <v>1</v>
      </c>
      <c r="E330" s="51">
        <f t="shared" ref="E330:E341" si="34">IF(C330=0,0,+D330/C330)</f>
        <v>0</v>
      </c>
      <c r="F330" s="52">
        <f>IF(C330=0,0,+G330/C330)</f>
        <v>0</v>
      </c>
      <c r="G330" s="1">
        <v>60</v>
      </c>
      <c r="H330" s="1">
        <v>144</v>
      </c>
      <c r="I330" s="70">
        <f t="shared" ref="I330:I341" si="35">IF(H330=0,0,+(G330-H330)/H330)</f>
        <v>-0.58333333333333337</v>
      </c>
      <c r="J330" s="19"/>
    </row>
    <row r="331" spans="1:10" x14ac:dyDescent="0.2">
      <c r="A331" s="23" t="s">
        <v>82</v>
      </c>
      <c r="B331" s="2" t="s">
        <v>76</v>
      </c>
      <c r="C331" s="9">
        <v>701</v>
      </c>
      <c r="D331" s="9">
        <v>52</v>
      </c>
      <c r="E331" s="55">
        <f t="shared" si="34"/>
        <v>7.4179743223965769E-2</v>
      </c>
      <c r="F331" s="56"/>
      <c r="G331" s="10">
        <v>24363</v>
      </c>
      <c r="H331" s="10">
        <v>23730</v>
      </c>
      <c r="I331" s="70">
        <f t="shared" si="35"/>
        <v>2.6675094816687738E-2</v>
      </c>
      <c r="J331" s="19"/>
    </row>
    <row r="332" spans="1:10" x14ac:dyDescent="0.2">
      <c r="A332" s="23" t="s">
        <v>87</v>
      </c>
      <c r="B332" s="13" t="s">
        <v>76</v>
      </c>
      <c r="C332" s="7">
        <v>25</v>
      </c>
      <c r="D332" s="12">
        <v>1</v>
      </c>
      <c r="E332" s="51">
        <f t="shared" si="34"/>
        <v>0.04</v>
      </c>
      <c r="F332" s="52">
        <f t="shared" ref="F332:F341" si="36">IF(C332=0,0,+G332/C332)</f>
        <v>9.6</v>
      </c>
      <c r="G332" s="8">
        <v>240</v>
      </c>
      <c r="H332" s="1">
        <v>0</v>
      </c>
      <c r="I332" s="70">
        <f t="shared" si="35"/>
        <v>0</v>
      </c>
      <c r="J332" s="19"/>
    </row>
    <row r="333" spans="1:10" x14ac:dyDescent="0.2">
      <c r="A333" s="23" t="s">
        <v>95</v>
      </c>
      <c r="B333" s="13" t="s">
        <v>76</v>
      </c>
      <c r="C333" s="7">
        <v>50</v>
      </c>
      <c r="D333" s="12"/>
      <c r="E333" s="51">
        <f t="shared" si="34"/>
        <v>0</v>
      </c>
      <c r="F333" s="52">
        <f t="shared" si="36"/>
        <v>0</v>
      </c>
      <c r="G333" s="8">
        <v>0</v>
      </c>
      <c r="H333" s="1">
        <v>720</v>
      </c>
      <c r="I333" s="70">
        <f t="shared" si="35"/>
        <v>-1</v>
      </c>
      <c r="J333" s="19"/>
    </row>
    <row r="334" spans="1:10" x14ac:dyDescent="0.2">
      <c r="A334" s="23" t="s">
        <v>97</v>
      </c>
      <c r="B334" s="13" t="s">
        <v>76</v>
      </c>
      <c r="C334" s="7">
        <v>1</v>
      </c>
      <c r="D334" s="12">
        <v>1</v>
      </c>
      <c r="E334" s="51">
        <f t="shared" si="34"/>
        <v>1</v>
      </c>
      <c r="F334" s="52">
        <f t="shared" si="36"/>
        <v>10</v>
      </c>
      <c r="G334" s="8">
        <v>10</v>
      </c>
      <c r="H334" s="1">
        <v>0</v>
      </c>
      <c r="I334" s="70">
        <f t="shared" si="35"/>
        <v>0</v>
      </c>
      <c r="J334" s="19"/>
    </row>
    <row r="335" spans="1:10" x14ac:dyDescent="0.2">
      <c r="A335" s="23" t="s">
        <v>101</v>
      </c>
      <c r="B335" s="13" t="s">
        <v>76</v>
      </c>
      <c r="C335" s="7"/>
      <c r="D335" s="12">
        <v>1</v>
      </c>
      <c r="E335" s="51">
        <f t="shared" si="34"/>
        <v>0</v>
      </c>
      <c r="F335" s="52">
        <f t="shared" si="36"/>
        <v>0</v>
      </c>
      <c r="G335" s="8">
        <v>480</v>
      </c>
      <c r="H335" s="8">
        <v>720</v>
      </c>
      <c r="I335" s="70">
        <f t="shared" si="35"/>
        <v>-0.33333333333333331</v>
      </c>
      <c r="J335" s="19"/>
    </row>
    <row r="336" spans="1:10" x14ac:dyDescent="0.2">
      <c r="A336" s="23" t="s">
        <v>103</v>
      </c>
      <c r="B336" s="13" t="s">
        <v>76</v>
      </c>
      <c r="C336" s="7">
        <v>100</v>
      </c>
      <c r="D336" s="12">
        <v>1</v>
      </c>
      <c r="E336" s="51">
        <f t="shared" si="34"/>
        <v>0.01</v>
      </c>
      <c r="F336" s="52">
        <f t="shared" si="36"/>
        <v>0.24</v>
      </c>
      <c r="G336" s="8">
        <v>24</v>
      </c>
      <c r="H336" s="1">
        <v>0</v>
      </c>
      <c r="I336" s="70">
        <f t="shared" si="35"/>
        <v>0</v>
      </c>
      <c r="J336" s="19"/>
    </row>
    <row r="337" spans="1:10" x14ac:dyDescent="0.2">
      <c r="A337" s="23" t="s">
        <v>110</v>
      </c>
      <c r="B337" s="13" t="s">
        <v>76</v>
      </c>
      <c r="C337" s="7">
        <v>100</v>
      </c>
      <c r="D337" s="12">
        <v>3</v>
      </c>
      <c r="E337" s="51">
        <f t="shared" si="34"/>
        <v>0.03</v>
      </c>
      <c r="F337" s="52">
        <f t="shared" si="36"/>
        <v>5.04</v>
      </c>
      <c r="G337" s="8">
        <v>504</v>
      </c>
      <c r="H337" s="1">
        <v>360</v>
      </c>
      <c r="I337" s="70">
        <f t="shared" si="35"/>
        <v>0.4</v>
      </c>
      <c r="J337" s="19"/>
    </row>
    <row r="338" spans="1:10" x14ac:dyDescent="0.2">
      <c r="A338" s="23" t="s">
        <v>112</v>
      </c>
      <c r="B338" s="13" t="s">
        <v>76</v>
      </c>
      <c r="C338" s="7">
        <v>38</v>
      </c>
      <c r="D338" s="12">
        <v>0</v>
      </c>
      <c r="E338" s="51">
        <f t="shared" si="34"/>
        <v>0</v>
      </c>
      <c r="F338" s="52">
        <f t="shared" si="36"/>
        <v>0</v>
      </c>
      <c r="G338" s="8">
        <v>0</v>
      </c>
      <c r="H338" s="1">
        <v>0</v>
      </c>
      <c r="I338" s="70">
        <f t="shared" si="35"/>
        <v>0</v>
      </c>
      <c r="J338" s="19"/>
    </row>
    <row r="339" spans="1:10" x14ac:dyDescent="0.2">
      <c r="A339" s="23" t="s">
        <v>113</v>
      </c>
      <c r="B339" s="13" t="s">
        <v>76</v>
      </c>
      <c r="C339" s="7">
        <v>207</v>
      </c>
      <c r="D339" s="12">
        <v>1</v>
      </c>
      <c r="E339" s="51">
        <f t="shared" si="34"/>
        <v>4.830917874396135E-3</v>
      </c>
      <c r="F339" s="52">
        <f t="shared" si="36"/>
        <v>0.28985507246376813</v>
      </c>
      <c r="G339" s="8">
        <v>60</v>
      </c>
      <c r="H339" s="1">
        <v>0</v>
      </c>
      <c r="I339" s="70">
        <f t="shared" si="35"/>
        <v>0</v>
      </c>
      <c r="J339" s="19"/>
    </row>
    <row r="340" spans="1:10" x14ac:dyDescent="0.2">
      <c r="A340" s="23" t="s">
        <v>116</v>
      </c>
      <c r="B340" s="13" t="s">
        <v>76</v>
      </c>
      <c r="C340" s="7">
        <v>0</v>
      </c>
      <c r="D340" s="12">
        <v>1</v>
      </c>
      <c r="E340" s="51">
        <f t="shared" si="34"/>
        <v>0</v>
      </c>
      <c r="F340" s="52">
        <f t="shared" si="36"/>
        <v>0</v>
      </c>
      <c r="G340" s="8">
        <v>24</v>
      </c>
      <c r="H340" s="1">
        <v>0</v>
      </c>
      <c r="I340" s="70">
        <f t="shared" si="35"/>
        <v>0</v>
      </c>
      <c r="J340" s="19"/>
    </row>
    <row r="341" spans="1:10" x14ac:dyDescent="0.2">
      <c r="A341" s="23" t="s">
        <v>122</v>
      </c>
      <c r="B341" s="13" t="s">
        <v>76</v>
      </c>
      <c r="D341" s="12">
        <v>1</v>
      </c>
      <c r="E341" s="59">
        <f t="shared" si="34"/>
        <v>0</v>
      </c>
      <c r="F341" s="60">
        <f t="shared" si="36"/>
        <v>0</v>
      </c>
      <c r="G341" s="8">
        <v>0</v>
      </c>
      <c r="H341" s="8">
        <v>60</v>
      </c>
      <c r="I341" s="70">
        <f t="shared" si="35"/>
        <v>-1</v>
      </c>
      <c r="J341" s="19"/>
    </row>
    <row r="342" spans="1:10" x14ac:dyDescent="0.2">
      <c r="A342" s="23"/>
      <c r="B342" s="13"/>
      <c r="D342" s="12"/>
      <c r="E342" s="57"/>
      <c r="F342" s="61"/>
      <c r="G342" s="8"/>
      <c r="H342" s="8"/>
      <c r="I342" s="71"/>
      <c r="J342" s="19"/>
    </row>
    <row r="343" spans="1:10" x14ac:dyDescent="0.2">
      <c r="A343" s="23" t="s">
        <v>82</v>
      </c>
      <c r="B343" s="2" t="s">
        <v>77</v>
      </c>
      <c r="C343" s="9">
        <v>129</v>
      </c>
      <c r="D343" s="9">
        <v>10</v>
      </c>
      <c r="E343" s="55">
        <f>IF(C343=0,0,+D343/C343)</f>
        <v>7.7519379844961239E-2</v>
      </c>
      <c r="F343" s="56"/>
      <c r="G343" s="10">
        <v>3038</v>
      </c>
      <c r="H343" s="10">
        <v>3488</v>
      </c>
      <c r="I343" s="70">
        <f>IF(H343=0,0,+(G343-H343)/H343)</f>
        <v>-0.1290137614678899</v>
      </c>
      <c r="J343" s="19"/>
    </row>
    <row r="344" spans="1:10" x14ac:dyDescent="0.2">
      <c r="A344" s="23" t="s">
        <v>113</v>
      </c>
      <c r="B344" s="2" t="s">
        <v>77</v>
      </c>
      <c r="C344" s="9">
        <v>0</v>
      </c>
      <c r="D344" s="9">
        <v>0</v>
      </c>
      <c r="E344" s="51">
        <f>IF(C344=0,0,+D344/C344)</f>
        <v>0</v>
      </c>
      <c r="F344" s="52">
        <f>IF(C344=0,0,+G344/C344)</f>
        <v>0</v>
      </c>
      <c r="G344" s="10">
        <v>144</v>
      </c>
      <c r="H344" s="10">
        <v>0</v>
      </c>
      <c r="I344" s="70">
        <f>IF(H344=0,0,+(G344-H344)/H344)</f>
        <v>0</v>
      </c>
      <c r="J344" s="19"/>
    </row>
    <row r="345" spans="1:10" x14ac:dyDescent="0.2">
      <c r="A345" s="23" t="s">
        <v>117</v>
      </c>
      <c r="B345" s="4" t="s">
        <v>77</v>
      </c>
      <c r="C345" s="7">
        <v>5</v>
      </c>
      <c r="D345" s="12">
        <v>1</v>
      </c>
      <c r="E345" s="51">
        <f>IF(C345=0,0,+D345/C345)</f>
        <v>0.2</v>
      </c>
      <c r="F345" s="52">
        <f>IF(C345=0,0,+G345/C345)</f>
        <v>96</v>
      </c>
      <c r="G345" s="8">
        <v>480</v>
      </c>
      <c r="H345" s="1">
        <v>240</v>
      </c>
      <c r="I345" s="70">
        <f>IF(H345=0,0,+(G345-H345)/H345)</f>
        <v>1</v>
      </c>
      <c r="J345" s="19"/>
    </row>
    <row r="346" spans="1:10" x14ac:dyDescent="0.2">
      <c r="A346" s="23"/>
      <c r="B346" s="4"/>
      <c r="C346" s="7"/>
      <c r="D346" s="12"/>
      <c r="E346" s="53"/>
      <c r="F346" s="54"/>
      <c r="G346" s="8"/>
      <c r="H346" s="1"/>
      <c r="I346" s="71"/>
      <c r="J346" s="19"/>
    </row>
    <row r="347" spans="1:10" x14ac:dyDescent="0.2">
      <c r="A347" s="23" t="s">
        <v>82</v>
      </c>
      <c r="B347" s="2" t="s">
        <v>78</v>
      </c>
      <c r="C347" s="9">
        <v>1</v>
      </c>
      <c r="D347" s="9">
        <v>2</v>
      </c>
      <c r="E347" s="55">
        <f>IF(C347=0,0,+D347/C347)</f>
        <v>2</v>
      </c>
      <c r="F347" s="56"/>
      <c r="G347" s="10">
        <v>2088</v>
      </c>
      <c r="H347" s="10">
        <v>6783</v>
      </c>
      <c r="I347" s="70">
        <f>IF(H347=0,0,+(G347-H347)/H347)</f>
        <v>-0.69217160548429901</v>
      </c>
      <c r="J347" s="19"/>
    </row>
    <row r="348" spans="1:10" x14ac:dyDescent="0.2">
      <c r="A348" s="23"/>
      <c r="C348" s="9"/>
      <c r="D348" s="9"/>
      <c r="E348" s="57"/>
      <c r="F348" s="58"/>
      <c r="G348" s="10"/>
      <c r="H348" s="10"/>
      <c r="I348" s="71"/>
      <c r="J348" s="19"/>
    </row>
    <row r="349" spans="1:10" x14ac:dyDescent="0.2">
      <c r="A349" s="23" t="s">
        <v>82</v>
      </c>
      <c r="B349" s="2" t="s">
        <v>79</v>
      </c>
      <c r="C349" s="9">
        <v>14</v>
      </c>
      <c r="D349" s="9">
        <v>1</v>
      </c>
      <c r="E349" s="55"/>
      <c r="F349" s="56"/>
      <c r="G349" s="10">
        <v>3600</v>
      </c>
      <c r="H349" s="10">
        <v>0</v>
      </c>
      <c r="I349" s="70">
        <f>IF(H349=0,0,+(G349-H349)/H349)</f>
        <v>0</v>
      </c>
      <c r="J349" s="19"/>
    </row>
    <row r="350" spans="1:10" x14ac:dyDescent="0.2">
      <c r="A350" s="23"/>
      <c r="C350" s="9"/>
      <c r="D350" s="9"/>
      <c r="E350" s="57"/>
      <c r="F350" s="58"/>
      <c r="G350" s="10"/>
      <c r="H350" s="10"/>
      <c r="I350" s="71"/>
      <c r="J350" s="19"/>
    </row>
    <row r="351" spans="1:10" x14ac:dyDescent="0.2">
      <c r="A351" s="23" t="s">
        <v>82</v>
      </c>
      <c r="B351" s="2" t="s">
        <v>80</v>
      </c>
      <c r="C351" s="9">
        <v>68</v>
      </c>
      <c r="D351" s="9">
        <v>7</v>
      </c>
      <c r="E351" s="55">
        <f>IF(C351=0,0,+D351/C351)</f>
        <v>0.10294117647058823</v>
      </c>
      <c r="F351" s="56"/>
      <c r="G351" s="10">
        <v>12300</v>
      </c>
      <c r="H351" s="10">
        <v>17496</v>
      </c>
      <c r="I351" s="70">
        <f>IF(H351=0,0,+(G351-H351)/H351)</f>
        <v>-0.29698216735253774</v>
      </c>
      <c r="J351" s="19"/>
    </row>
    <row r="352" spans="1:10" x14ac:dyDescent="0.2">
      <c r="A352" s="23"/>
      <c r="C352" s="9"/>
      <c r="D352" s="9"/>
      <c r="E352" s="57"/>
      <c r="F352" s="58"/>
      <c r="G352" s="10"/>
      <c r="H352" s="10"/>
      <c r="I352" s="71"/>
      <c r="J352" s="19"/>
    </row>
    <row r="353" spans="1:10" x14ac:dyDescent="0.2">
      <c r="A353" s="23" t="s">
        <v>117</v>
      </c>
      <c r="B353" s="7" t="s">
        <v>160</v>
      </c>
      <c r="C353" s="7">
        <v>2</v>
      </c>
      <c r="D353" s="12">
        <v>2</v>
      </c>
      <c r="E353" s="51">
        <f>IF(C353=0,0,+D353/C353)</f>
        <v>1</v>
      </c>
      <c r="F353" s="52">
        <f>IF(C353=0,0,+G353/C353)</f>
        <v>85</v>
      </c>
      <c r="G353" s="8">
        <v>170</v>
      </c>
      <c r="H353" s="1">
        <v>0</v>
      </c>
      <c r="I353" s="70">
        <f>IF(H353=0,0,+(G353-H353)/H353)</f>
        <v>0</v>
      </c>
      <c r="J353" s="19"/>
    </row>
    <row r="354" spans="1:10" x14ac:dyDescent="0.2">
      <c r="A354" s="23"/>
      <c r="E354" s="58"/>
      <c r="F354" s="58"/>
      <c r="G354" s="6"/>
      <c r="H354" s="6"/>
      <c r="I354" s="74"/>
      <c r="J354" s="19"/>
    </row>
    <row r="355" spans="1:10" ht="13.5" thickBot="1" x14ac:dyDescent="0.25">
      <c r="A355" s="24" t="s">
        <v>82</v>
      </c>
      <c r="B355" s="25" t="s">
        <v>81</v>
      </c>
      <c r="C355" s="26"/>
      <c r="D355" s="26"/>
      <c r="E355" s="78">
        <f>IF(C355=0,0,+D355/C355)</f>
        <v>0</v>
      </c>
      <c r="F355" s="79"/>
      <c r="G355" s="27">
        <v>0</v>
      </c>
      <c r="H355" s="27">
        <v>1000</v>
      </c>
      <c r="I355" s="72">
        <f>IF(H355=0,0,+(G355-H355)/H355)</f>
        <v>-1</v>
      </c>
      <c r="J355" s="19"/>
    </row>
    <row r="356" spans="1:10" x14ac:dyDescent="0.2">
      <c r="A356" s="20"/>
      <c r="B356" s="21"/>
      <c r="C356" s="21"/>
      <c r="D356" s="21"/>
      <c r="E356" s="21"/>
      <c r="F356" s="21"/>
      <c r="G356" s="22"/>
      <c r="H356" s="22"/>
      <c r="I356" s="21"/>
    </row>
    <row r="357" spans="1:10" x14ac:dyDescent="0.2">
      <c r="G357" s="6"/>
      <c r="H357" s="6"/>
    </row>
    <row r="358" spans="1:10" x14ac:dyDescent="0.2">
      <c r="G358" s="6"/>
      <c r="H358" s="6"/>
    </row>
    <row r="359" spans="1:10" x14ac:dyDescent="0.2">
      <c r="G359" s="6"/>
      <c r="H359" s="6"/>
    </row>
    <row r="360" spans="1:10" x14ac:dyDescent="0.2">
      <c r="G360" s="6"/>
      <c r="H360" s="6"/>
    </row>
    <row r="361" spans="1:10" x14ac:dyDescent="0.2">
      <c r="G361" s="6"/>
      <c r="H361" s="6"/>
    </row>
    <row r="362" spans="1:10" x14ac:dyDescent="0.2">
      <c r="G362" s="6"/>
      <c r="H362" s="6"/>
    </row>
    <row r="363" spans="1:10" x14ac:dyDescent="0.2">
      <c r="G363" s="6"/>
      <c r="H363" s="6"/>
    </row>
    <row r="364" spans="1:10" x14ac:dyDescent="0.2">
      <c r="G364" s="6"/>
      <c r="H364" s="6"/>
    </row>
    <row r="365" spans="1:10" x14ac:dyDescent="0.2">
      <c r="G365" s="6"/>
      <c r="H365" s="6"/>
    </row>
    <row r="366" spans="1:10" x14ac:dyDescent="0.2">
      <c r="G366" s="6"/>
      <c r="H366" s="6"/>
    </row>
    <row r="367" spans="1:10" x14ac:dyDescent="0.2">
      <c r="G367" s="6"/>
      <c r="H367" s="6"/>
    </row>
    <row r="368" spans="1:10" x14ac:dyDescent="0.2">
      <c r="G368" s="6"/>
      <c r="H368" s="6"/>
    </row>
    <row r="369" spans="7:8" x14ac:dyDescent="0.2">
      <c r="G369" s="6"/>
      <c r="H369" s="6"/>
    </row>
    <row r="370" spans="7:8" x14ac:dyDescent="0.2">
      <c r="G370" s="6"/>
      <c r="H370" s="6"/>
    </row>
  </sheetData>
  <autoFilter ref="A2:I355" xr:uid="{00000000-0001-0000-0100-000000000000}"/>
  <mergeCells count="1">
    <mergeCell ref="C1:E1"/>
  </mergeCells>
  <phoneticPr fontId="4" type="noConversion"/>
  <printOptions horizontalCentered="1" verticalCentered="1"/>
  <pageMargins left="0.75" right="0.75" top="1" bottom="1" header="0.5" footer="0.5"/>
  <pageSetup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0B31-15BE-4FD6-A622-9209412677AF}">
  <sheetPr>
    <pageSetUpPr fitToPage="1"/>
  </sheetPr>
  <dimension ref="A1:J133"/>
  <sheetViews>
    <sheetView zoomScaleNormal="100" workbookViewId="0">
      <selection activeCell="B6" sqref="B6"/>
    </sheetView>
  </sheetViews>
  <sheetFormatPr defaultColWidth="50.42578125" defaultRowHeight="12.75" x14ac:dyDescent="0.2"/>
  <cols>
    <col min="1" max="1" width="18" style="5" bestFit="1" customWidth="1"/>
    <col min="2" max="2" width="78.7109375" style="2" bestFit="1" customWidth="1"/>
    <col min="3" max="3" width="14.5703125" style="2" bestFit="1" customWidth="1"/>
    <col min="4" max="4" width="15.7109375" style="2" bestFit="1" customWidth="1"/>
    <col min="5" max="5" width="17.140625" style="2" bestFit="1" customWidth="1"/>
    <col min="6" max="6" width="17.85546875" style="2" bestFit="1" customWidth="1"/>
    <col min="7" max="8" width="23.85546875" style="17" bestFit="1" customWidth="1"/>
    <col min="9" max="9" width="12.140625" style="2" bestFit="1" customWidth="1"/>
    <col min="10" max="16384" width="50.42578125" style="2"/>
  </cols>
  <sheetData>
    <row r="1" spans="1:10" s="5" customFormat="1" x14ac:dyDescent="0.2">
      <c r="A1" s="28"/>
      <c r="B1" s="29" t="s">
        <v>0</v>
      </c>
      <c r="C1" s="80"/>
      <c r="D1" s="80"/>
      <c r="E1" s="80"/>
      <c r="F1" s="30"/>
      <c r="G1" s="31"/>
      <c r="H1" s="31"/>
      <c r="I1" s="32"/>
      <c r="J1" s="18"/>
    </row>
    <row r="2" spans="1:10" x14ac:dyDescent="0.2">
      <c r="A2" s="33" t="s">
        <v>11</v>
      </c>
      <c r="B2" s="34" t="s">
        <v>1</v>
      </c>
      <c r="C2" s="34" t="s">
        <v>2</v>
      </c>
      <c r="D2" s="34" t="s">
        <v>3</v>
      </c>
      <c r="E2" s="34" t="s">
        <v>4</v>
      </c>
      <c r="F2" s="35" t="s">
        <v>5</v>
      </c>
      <c r="G2" s="35" t="s">
        <v>6</v>
      </c>
      <c r="H2" s="35" t="s">
        <v>7</v>
      </c>
      <c r="I2" s="36" t="s">
        <v>8</v>
      </c>
      <c r="J2" s="19"/>
    </row>
    <row r="3" spans="1:10" s="44" customFormat="1" x14ac:dyDescent="0.2">
      <c r="A3" s="23"/>
      <c r="B3" s="40"/>
      <c r="C3" s="41"/>
      <c r="D3" s="41"/>
      <c r="E3" s="42"/>
      <c r="F3" s="43"/>
      <c r="G3" s="43"/>
      <c r="H3" s="43"/>
      <c r="I3" s="69"/>
      <c r="J3" s="45"/>
    </row>
    <row r="4" spans="1:10" x14ac:dyDescent="0.2">
      <c r="A4" s="23" t="s">
        <v>110</v>
      </c>
      <c r="B4" s="13" t="s">
        <v>155</v>
      </c>
      <c r="C4" s="7">
        <v>5000</v>
      </c>
      <c r="D4" s="12">
        <v>26</v>
      </c>
      <c r="E4" s="51">
        <f>IF(C4=0,0,+D4/C4)</f>
        <v>5.1999999999999998E-3</v>
      </c>
      <c r="F4" s="52">
        <f>IF(C4=0,0,+G4/C4)</f>
        <v>3.161</v>
      </c>
      <c r="G4" s="8">
        <v>15805</v>
      </c>
      <c r="H4" s="1">
        <v>23450</v>
      </c>
      <c r="I4" s="70">
        <f>IF(H4=0,0,+(G4-H4)/H4)</f>
        <v>-0.32601279317697229</v>
      </c>
      <c r="J4" s="19"/>
    </row>
    <row r="5" spans="1:10" x14ac:dyDescent="0.2">
      <c r="A5" s="23"/>
      <c r="B5" s="13"/>
      <c r="C5" s="7"/>
      <c r="D5" s="12"/>
      <c r="E5" s="53"/>
      <c r="F5" s="54"/>
      <c r="G5" s="8"/>
      <c r="H5" s="1"/>
      <c r="I5" s="71"/>
      <c r="J5" s="19"/>
    </row>
    <row r="6" spans="1:10" x14ac:dyDescent="0.2">
      <c r="A6" s="23" t="s">
        <v>97</v>
      </c>
      <c r="B6" s="13" t="s">
        <v>132</v>
      </c>
      <c r="C6" s="7">
        <v>6</v>
      </c>
      <c r="D6" s="12">
        <v>4</v>
      </c>
      <c r="E6" s="51">
        <f>IF(C6=0,0,+D6/C6)</f>
        <v>0.66666666666666663</v>
      </c>
      <c r="F6" s="52">
        <f>IF(C6=0,0,+G6/C6)</f>
        <v>236.66666666666666</v>
      </c>
      <c r="G6" s="8">
        <v>1420</v>
      </c>
      <c r="H6" s="6">
        <v>510</v>
      </c>
      <c r="I6" s="70">
        <f>IF(H6=0,0,+(G6-H6)/H6)</f>
        <v>1.7843137254901962</v>
      </c>
      <c r="J6" s="19"/>
    </row>
    <row r="7" spans="1:10" x14ac:dyDescent="0.2">
      <c r="A7" s="23" t="s">
        <v>10</v>
      </c>
      <c r="B7" s="4" t="s">
        <v>9</v>
      </c>
      <c r="C7" s="7"/>
      <c r="D7" s="12">
        <v>113</v>
      </c>
      <c r="E7" s="51">
        <f>IF(C7=0,0,+D7/C7)</f>
        <v>0</v>
      </c>
      <c r="F7" s="52">
        <f>IF(C7=0,0,+G7/C7)</f>
        <v>0</v>
      </c>
      <c r="G7" s="8">
        <v>40033.14</v>
      </c>
      <c r="H7" s="8">
        <v>40500.639999999999</v>
      </c>
      <c r="I7" s="70">
        <f>IF(H7=0,0,+(G7-H7)/H7)</f>
        <v>-1.1543027468207911E-2</v>
      </c>
      <c r="J7" s="19"/>
    </row>
    <row r="8" spans="1:10" x14ac:dyDescent="0.2">
      <c r="A8" s="23" t="s">
        <v>83</v>
      </c>
      <c r="B8" s="2" t="s">
        <v>128</v>
      </c>
      <c r="E8" s="51">
        <f>IF(C8=0,0,+D8/C8)</f>
        <v>0</v>
      </c>
      <c r="F8" s="52">
        <f>IF(C8=0,0,+G8/C8)</f>
        <v>0</v>
      </c>
      <c r="G8" s="6">
        <v>240</v>
      </c>
      <c r="H8" s="6">
        <v>1080</v>
      </c>
      <c r="I8" s="70">
        <f>IF(H8=0,0,+(G8-H8)/H8)</f>
        <v>-0.77777777777777779</v>
      </c>
      <c r="J8" s="19"/>
    </row>
    <row r="9" spans="1:10" x14ac:dyDescent="0.2">
      <c r="A9" s="23"/>
      <c r="E9" s="53"/>
      <c r="F9" s="54"/>
      <c r="G9" s="6"/>
      <c r="H9" s="6"/>
      <c r="I9" s="71"/>
      <c r="J9" s="19"/>
    </row>
    <row r="10" spans="1:10" x14ac:dyDescent="0.2">
      <c r="A10" s="23" t="s">
        <v>10</v>
      </c>
      <c r="B10" s="4" t="s">
        <v>129</v>
      </c>
      <c r="C10" s="7"/>
      <c r="D10" s="12">
        <v>111</v>
      </c>
      <c r="E10" s="51">
        <f>IF(C10=0,0,+D10/C10)</f>
        <v>0</v>
      </c>
      <c r="F10" s="52">
        <f>IF(C10=0,0,+G10/C10)</f>
        <v>0</v>
      </c>
      <c r="G10" s="8">
        <v>8826.68</v>
      </c>
      <c r="H10" s="8">
        <v>5620.82</v>
      </c>
      <c r="I10" s="70">
        <f>IF(H10=0,0,+(G10-H10)/H10)</f>
        <v>0.57035450343544192</v>
      </c>
      <c r="J10" s="19"/>
    </row>
    <row r="11" spans="1:10" x14ac:dyDescent="0.2">
      <c r="A11" s="23"/>
      <c r="B11" s="4"/>
      <c r="C11" s="7"/>
      <c r="D11" s="12"/>
      <c r="E11" s="53"/>
      <c r="F11" s="54"/>
      <c r="G11" s="8"/>
      <c r="H11" s="8"/>
      <c r="I11" s="71"/>
      <c r="J11" s="19"/>
    </row>
    <row r="12" spans="1:10" x14ac:dyDescent="0.2">
      <c r="A12" s="23" t="s">
        <v>83</v>
      </c>
      <c r="B12" s="4" t="s">
        <v>131</v>
      </c>
      <c r="E12" s="51">
        <f>IF(C12=0,0,+D12/C12)</f>
        <v>0</v>
      </c>
      <c r="F12" s="52">
        <f>IF(C12=0,0,+G12/C12)</f>
        <v>0</v>
      </c>
      <c r="G12" s="6">
        <v>0</v>
      </c>
      <c r="H12" s="6">
        <v>120</v>
      </c>
      <c r="I12" s="70">
        <f>IF(H12=0,0,+(G12-H12)/H12)</f>
        <v>-1</v>
      </c>
      <c r="J12" s="19"/>
    </row>
    <row r="13" spans="1:10" x14ac:dyDescent="0.2">
      <c r="A13" s="23" t="s">
        <v>10</v>
      </c>
      <c r="B13" s="4" t="s">
        <v>131</v>
      </c>
      <c r="C13" s="7"/>
      <c r="D13" s="12">
        <v>52</v>
      </c>
      <c r="E13" s="51">
        <f>IF(C13=0,0,+D13/C13)</f>
        <v>0</v>
      </c>
      <c r="F13" s="52">
        <f>IF(C13=0,0,+G13/C13)</f>
        <v>0</v>
      </c>
      <c r="G13" s="8">
        <v>4865</v>
      </c>
      <c r="H13" s="8">
        <v>4937</v>
      </c>
      <c r="I13" s="70">
        <f>IF(H13=0,0,+(G13-H13)/H13)</f>
        <v>-1.4583755316994126E-2</v>
      </c>
      <c r="J13" s="19"/>
    </row>
    <row r="14" spans="1:10" x14ac:dyDescent="0.2">
      <c r="A14" s="23"/>
      <c r="B14" s="4"/>
      <c r="C14" s="7"/>
      <c r="D14" s="12"/>
      <c r="E14" s="53"/>
      <c r="F14" s="54"/>
      <c r="G14" s="8"/>
      <c r="H14" s="8"/>
      <c r="I14" s="71"/>
      <c r="J14" s="19"/>
    </row>
    <row r="15" spans="1:10" x14ac:dyDescent="0.2">
      <c r="A15" s="23" t="s">
        <v>83</v>
      </c>
      <c r="B15" s="2" t="s">
        <v>123</v>
      </c>
      <c r="D15" s="2">
        <v>1</v>
      </c>
      <c r="E15" s="51">
        <f>IF(C15=0,0,+D15/C15)</f>
        <v>0</v>
      </c>
      <c r="F15" s="52">
        <f>IF(C15=0,0,+G15/C15)</f>
        <v>0</v>
      </c>
      <c r="G15" s="6">
        <v>43083.76</v>
      </c>
      <c r="H15" s="6">
        <v>63352.08</v>
      </c>
      <c r="I15" s="70">
        <f>IF(H15=0,0,+(G15-H15)/H15)</f>
        <v>-0.31993140556711003</v>
      </c>
      <c r="J15" s="19"/>
    </row>
    <row r="16" spans="1:10" x14ac:dyDescent="0.2">
      <c r="A16" s="23" t="s">
        <v>82</v>
      </c>
      <c r="B16" s="2" t="s">
        <v>71</v>
      </c>
      <c r="C16" s="9">
        <v>3012</v>
      </c>
      <c r="D16" s="9">
        <v>79</v>
      </c>
      <c r="E16" s="55">
        <f>IF(C16=0,0,+D16/C16)</f>
        <v>2.6228419654714476E-2</v>
      </c>
      <c r="F16" s="56"/>
      <c r="G16" s="10">
        <v>28465</v>
      </c>
      <c r="H16" s="10">
        <v>36654</v>
      </c>
      <c r="I16" s="70">
        <f>IF(H16=0,0,+(G16-H16)/H16)</f>
        <v>-0.22341354286026083</v>
      </c>
      <c r="J16" s="19"/>
    </row>
    <row r="17" spans="1:10" x14ac:dyDescent="0.2">
      <c r="A17" s="23"/>
      <c r="C17" s="9"/>
      <c r="D17" s="9"/>
      <c r="E17" s="57"/>
      <c r="F17" s="58"/>
      <c r="G17" s="10"/>
      <c r="H17" s="10"/>
      <c r="I17" s="71"/>
      <c r="J17" s="19"/>
    </row>
    <row r="18" spans="1:10" x14ac:dyDescent="0.2">
      <c r="A18" s="23" t="s">
        <v>83</v>
      </c>
      <c r="B18" s="14" t="s">
        <v>120</v>
      </c>
      <c r="E18" s="51">
        <f>IF(C18=0,0,+D18/C18)</f>
        <v>0</v>
      </c>
      <c r="F18" s="52">
        <f>IF(C18=0,0,+G18/C18)</f>
        <v>0</v>
      </c>
      <c r="G18" s="6">
        <v>600</v>
      </c>
      <c r="H18" s="6">
        <v>0</v>
      </c>
      <c r="I18" s="70">
        <f>IF(H18=0,0,+(G18-H18)/H18)</f>
        <v>0</v>
      </c>
      <c r="J18" s="19"/>
    </row>
    <row r="19" spans="1:10" x14ac:dyDescent="0.2">
      <c r="A19" s="23" t="s">
        <v>10</v>
      </c>
      <c r="B19" s="14" t="s">
        <v>120</v>
      </c>
      <c r="C19" s="7"/>
      <c r="D19" s="12">
        <v>131</v>
      </c>
      <c r="E19" s="51">
        <f>IF(C19=0,0,+D19/C19)</f>
        <v>0</v>
      </c>
      <c r="F19" s="52">
        <f>IF(C19=0,0,+G19/C19)</f>
        <v>0</v>
      </c>
      <c r="G19" s="8">
        <v>69964.72</v>
      </c>
      <c r="H19" s="8">
        <v>75280.31</v>
      </c>
      <c r="I19" s="70">
        <f>IF(H19=0,0,+(G19-H19)/H19)</f>
        <v>-7.0610628463139924E-2</v>
      </c>
      <c r="J19" s="19"/>
    </row>
    <row r="20" spans="1:10" x14ac:dyDescent="0.2">
      <c r="A20" s="23" t="s">
        <v>82</v>
      </c>
      <c r="B20" s="14" t="s">
        <v>120</v>
      </c>
      <c r="C20" s="9">
        <v>1</v>
      </c>
      <c r="D20" s="9">
        <v>1</v>
      </c>
      <c r="E20" s="55">
        <f>IF(C20=0,0,+D20/C20)</f>
        <v>1</v>
      </c>
      <c r="F20" s="56"/>
      <c r="G20" s="10">
        <v>300</v>
      </c>
      <c r="H20" s="10">
        <v>300</v>
      </c>
      <c r="I20" s="70">
        <f>IF(H20=0,0,+(G20-H20)/H20)</f>
        <v>0</v>
      </c>
      <c r="J20" s="19"/>
    </row>
    <row r="21" spans="1:10" x14ac:dyDescent="0.2">
      <c r="A21" s="23" t="s">
        <v>117</v>
      </c>
      <c r="B21" s="7" t="s">
        <v>120</v>
      </c>
      <c r="C21" s="7">
        <v>613</v>
      </c>
      <c r="D21" s="12">
        <v>173</v>
      </c>
      <c r="E21" s="51">
        <f>IF(C21=0,0,+D21/C21)</f>
        <v>0.28221859706362151</v>
      </c>
      <c r="F21" s="52">
        <f>IF(C21=0,0,+G21/C21)</f>
        <v>51.869494290375201</v>
      </c>
      <c r="G21" s="8">
        <v>31796</v>
      </c>
      <c r="H21" s="1">
        <v>37818.400000000001</v>
      </c>
      <c r="I21" s="70">
        <f>IF(H21=0,0,+(G21-H21)/H21)</f>
        <v>-0.15924523512364355</v>
      </c>
      <c r="J21" s="19"/>
    </row>
    <row r="22" spans="1:10" x14ac:dyDescent="0.2">
      <c r="A22" s="23" t="s">
        <v>122</v>
      </c>
      <c r="B22" s="14" t="s">
        <v>120</v>
      </c>
      <c r="D22" s="15"/>
      <c r="E22" s="51">
        <f>IF(C22=0,0,+D22/C22)</f>
        <v>0</v>
      </c>
      <c r="F22" s="60">
        <f>IF(C22=0,0,+G22/C22)</f>
        <v>0</v>
      </c>
      <c r="G22" s="16">
        <v>0</v>
      </c>
      <c r="H22" s="16">
        <v>0</v>
      </c>
      <c r="I22" s="70">
        <f>IF(H22=0,0,+(G22-H22)/H22)</f>
        <v>0</v>
      </c>
      <c r="J22" s="19"/>
    </row>
    <row r="23" spans="1:10" x14ac:dyDescent="0.2">
      <c r="A23" s="23"/>
      <c r="B23" s="14"/>
      <c r="D23" s="15"/>
      <c r="E23" s="57"/>
      <c r="F23" s="61"/>
      <c r="G23" s="16"/>
      <c r="H23" s="16"/>
      <c r="I23" s="71"/>
      <c r="J23" s="19"/>
    </row>
    <row r="24" spans="1:10" x14ac:dyDescent="0.2">
      <c r="A24" s="23" t="s">
        <v>83</v>
      </c>
      <c r="B24" s="4" t="s">
        <v>72</v>
      </c>
      <c r="E24" s="51">
        <f t="shared" ref="E24:E32" si="0">IF(C24=0,0,+D24/C24)</f>
        <v>0</v>
      </c>
      <c r="F24" s="52">
        <f t="shared" ref="F24:F32" si="1">IF(C24=0,0,+G24/C24)</f>
        <v>0</v>
      </c>
      <c r="G24" s="6">
        <v>90</v>
      </c>
      <c r="H24" s="6">
        <v>60</v>
      </c>
      <c r="I24" s="70">
        <f t="shared" ref="I24:I32" si="2">IF(H24=0,0,+(G24-H24)/H24)</f>
        <v>0.5</v>
      </c>
      <c r="J24" s="19"/>
    </row>
    <row r="25" spans="1:10" x14ac:dyDescent="0.2">
      <c r="A25" s="23" t="s">
        <v>10</v>
      </c>
      <c r="B25" s="4" t="s">
        <v>72</v>
      </c>
      <c r="C25" s="7"/>
      <c r="D25" s="12">
        <v>498</v>
      </c>
      <c r="E25" s="51">
        <f t="shared" si="0"/>
        <v>0</v>
      </c>
      <c r="F25" s="52">
        <f t="shared" si="1"/>
        <v>0</v>
      </c>
      <c r="G25" s="8">
        <v>281199.68</v>
      </c>
      <c r="H25" s="8">
        <v>238424.72</v>
      </c>
      <c r="I25" s="70">
        <f t="shared" si="2"/>
        <v>0.17940656488974799</v>
      </c>
      <c r="J25" s="19"/>
    </row>
    <row r="26" spans="1:10" x14ac:dyDescent="0.2">
      <c r="A26" s="23" t="s">
        <v>82</v>
      </c>
      <c r="B26" s="4" t="s">
        <v>72</v>
      </c>
      <c r="C26" s="9">
        <v>18</v>
      </c>
      <c r="D26" s="9">
        <v>18</v>
      </c>
      <c r="E26" s="55">
        <f t="shared" si="0"/>
        <v>1</v>
      </c>
      <c r="F26" s="52">
        <f t="shared" si="1"/>
        <v>520.66888888888889</v>
      </c>
      <c r="G26" s="10">
        <v>9372.0400000000009</v>
      </c>
      <c r="H26" s="10">
        <v>11856</v>
      </c>
      <c r="I26" s="70">
        <f t="shared" si="2"/>
        <v>-0.20951079622132246</v>
      </c>
      <c r="J26" s="19"/>
    </row>
    <row r="27" spans="1:10" x14ac:dyDescent="0.2">
      <c r="A27" s="23" t="s">
        <v>87</v>
      </c>
      <c r="B27" s="4" t="s">
        <v>72</v>
      </c>
      <c r="C27" s="7">
        <v>500</v>
      </c>
      <c r="D27" s="12">
        <v>139</v>
      </c>
      <c r="E27" s="51">
        <f t="shared" si="0"/>
        <v>0.27800000000000002</v>
      </c>
      <c r="F27" s="52">
        <f t="shared" si="1"/>
        <v>77.280699999999996</v>
      </c>
      <c r="G27" s="8">
        <v>38640.35</v>
      </c>
      <c r="H27" s="1">
        <v>2580</v>
      </c>
      <c r="I27" s="70">
        <f t="shared" si="2"/>
        <v>13.976879844961239</v>
      </c>
      <c r="J27" s="19"/>
    </row>
    <row r="28" spans="1:10" x14ac:dyDescent="0.2">
      <c r="A28" s="23" t="s">
        <v>93</v>
      </c>
      <c r="B28" s="4" t="s">
        <v>72</v>
      </c>
      <c r="C28" s="7">
        <v>100</v>
      </c>
      <c r="D28" s="12">
        <v>40</v>
      </c>
      <c r="E28" s="51">
        <f t="shared" si="0"/>
        <v>0.4</v>
      </c>
      <c r="F28" s="52">
        <f t="shared" si="1"/>
        <v>76.900000000000006</v>
      </c>
      <c r="G28" s="1">
        <v>7690</v>
      </c>
      <c r="H28" s="1">
        <v>9460</v>
      </c>
      <c r="I28" s="70">
        <f t="shared" si="2"/>
        <v>-0.18710359408033828</v>
      </c>
      <c r="J28" s="19"/>
    </row>
    <row r="29" spans="1:10" x14ac:dyDescent="0.2">
      <c r="A29" s="23" t="s">
        <v>95</v>
      </c>
      <c r="B29" s="4" t="s">
        <v>72</v>
      </c>
      <c r="C29" s="7">
        <v>400</v>
      </c>
      <c r="D29" s="12">
        <v>8</v>
      </c>
      <c r="E29" s="51">
        <f t="shared" si="0"/>
        <v>0.02</v>
      </c>
      <c r="F29" s="52">
        <f t="shared" si="1"/>
        <v>8.0399999999999991</v>
      </c>
      <c r="G29" s="8">
        <v>3216</v>
      </c>
      <c r="H29" s="1">
        <v>1956</v>
      </c>
      <c r="I29" s="70">
        <f t="shared" si="2"/>
        <v>0.64417177914110424</v>
      </c>
      <c r="J29" s="19"/>
    </row>
    <row r="30" spans="1:10" x14ac:dyDescent="0.2">
      <c r="A30" s="23" t="s">
        <v>103</v>
      </c>
      <c r="B30" s="4" t="s">
        <v>72</v>
      </c>
      <c r="C30" s="7">
        <v>400</v>
      </c>
      <c r="D30" s="12">
        <v>6</v>
      </c>
      <c r="E30" s="51">
        <f t="shared" si="0"/>
        <v>1.4999999999999999E-2</v>
      </c>
      <c r="F30" s="52">
        <f t="shared" si="1"/>
        <v>6.0250000000000004</v>
      </c>
      <c r="G30" s="8">
        <v>2410</v>
      </c>
      <c r="H30" s="1">
        <v>1080</v>
      </c>
      <c r="I30" s="70">
        <f t="shared" si="2"/>
        <v>1.2314814814814814</v>
      </c>
      <c r="J30" s="19"/>
    </row>
    <row r="31" spans="1:10" x14ac:dyDescent="0.2">
      <c r="A31" s="23" t="s">
        <v>110</v>
      </c>
      <c r="B31" s="4" t="s">
        <v>72</v>
      </c>
      <c r="C31" s="7">
        <v>250</v>
      </c>
      <c r="D31" s="12">
        <v>18</v>
      </c>
      <c r="E31" s="51">
        <f t="shared" si="0"/>
        <v>7.1999999999999995E-2</v>
      </c>
      <c r="F31" s="52">
        <f t="shared" si="1"/>
        <v>23.04016</v>
      </c>
      <c r="G31" s="1">
        <v>5760.04</v>
      </c>
      <c r="H31" s="1">
        <v>0</v>
      </c>
      <c r="I31" s="70">
        <f t="shared" si="2"/>
        <v>0</v>
      </c>
      <c r="J31" s="19"/>
    </row>
    <row r="32" spans="1:10" x14ac:dyDescent="0.2">
      <c r="A32" s="23" t="s">
        <v>117</v>
      </c>
      <c r="B32" s="4" t="s">
        <v>72</v>
      </c>
      <c r="C32" s="7">
        <v>185</v>
      </c>
      <c r="D32" s="12">
        <v>1</v>
      </c>
      <c r="E32" s="51">
        <f t="shared" si="0"/>
        <v>5.4054054054054057E-3</v>
      </c>
      <c r="F32" s="52">
        <f t="shared" si="1"/>
        <v>17.933567567567568</v>
      </c>
      <c r="G32" s="8">
        <v>3317.71</v>
      </c>
      <c r="H32" s="1">
        <v>3150.5</v>
      </c>
      <c r="I32" s="70">
        <f t="shared" si="2"/>
        <v>5.3074115219806393E-2</v>
      </c>
      <c r="J32" s="19"/>
    </row>
    <row r="33" spans="1:10" x14ac:dyDescent="0.2">
      <c r="A33" s="23"/>
      <c r="B33" s="4"/>
      <c r="C33" s="7"/>
      <c r="D33" s="12"/>
      <c r="E33" s="53"/>
      <c r="F33" s="54"/>
      <c r="G33" s="8"/>
      <c r="H33" s="1"/>
      <c r="I33" s="71"/>
      <c r="J33" s="19"/>
    </row>
    <row r="34" spans="1:10" x14ac:dyDescent="0.2">
      <c r="A34" s="23" t="s">
        <v>10</v>
      </c>
      <c r="B34" s="4" t="s">
        <v>137</v>
      </c>
      <c r="C34" s="7"/>
      <c r="D34" s="12">
        <v>56</v>
      </c>
      <c r="E34" s="51">
        <f>IF(C34=0,0,+D34/C34)</f>
        <v>0</v>
      </c>
      <c r="F34" s="52">
        <f>IF(C34=0,0,+G34/C34)</f>
        <v>0</v>
      </c>
      <c r="G34" s="8">
        <v>43779.9</v>
      </c>
      <c r="H34" s="8">
        <v>48874.37</v>
      </c>
      <c r="I34" s="70">
        <f>IF(H34=0,0,+(G34-H34)/H34)</f>
        <v>-0.1042360239119195</v>
      </c>
      <c r="J34" s="19"/>
    </row>
    <row r="35" spans="1:10" x14ac:dyDescent="0.2">
      <c r="A35" s="23"/>
      <c r="B35" s="4"/>
      <c r="C35" s="7"/>
      <c r="D35" s="12"/>
      <c r="E35" s="53"/>
      <c r="F35" s="54"/>
      <c r="G35" s="8"/>
      <c r="H35" s="8"/>
      <c r="I35" s="71"/>
      <c r="J35" s="19"/>
    </row>
    <row r="36" spans="1:10" x14ac:dyDescent="0.2">
      <c r="A36" s="23" t="s">
        <v>93</v>
      </c>
      <c r="B36" s="13" t="s">
        <v>89</v>
      </c>
      <c r="C36" s="7">
        <v>1500</v>
      </c>
      <c r="D36" s="12">
        <v>16</v>
      </c>
      <c r="E36" s="51">
        <f>IF(C36=0,0,+D36/C36)</f>
        <v>1.0666666666666666E-2</v>
      </c>
      <c r="F36" s="52">
        <f>IF(C36=0,0,+G36/C36)</f>
        <v>4.3566666666666665</v>
      </c>
      <c r="G36" s="8">
        <v>6535</v>
      </c>
      <c r="H36" s="1">
        <v>12296</v>
      </c>
      <c r="I36" s="70">
        <f>IF(H36=0,0,+(G36-H36)/H36)</f>
        <v>-0.4685263500325309</v>
      </c>
      <c r="J36" s="19"/>
    </row>
    <row r="37" spans="1:10" x14ac:dyDescent="0.2">
      <c r="A37" s="23" t="s">
        <v>113</v>
      </c>
      <c r="B37" s="13" t="s">
        <v>89</v>
      </c>
      <c r="C37" s="7">
        <v>4750</v>
      </c>
      <c r="D37" s="12">
        <v>1</v>
      </c>
      <c r="E37" s="51">
        <f>IF(C37=0,0,+D37/C37)</f>
        <v>2.105263157894737E-4</v>
      </c>
      <c r="F37" s="52">
        <f>IF(C37=0,0,+G37/C37)</f>
        <v>0.50526315789473686</v>
      </c>
      <c r="G37" s="8">
        <v>2400</v>
      </c>
      <c r="H37" s="1">
        <v>0</v>
      </c>
      <c r="I37" s="70">
        <f>IF(H37=0,0,+(G37-H37)/H37)</f>
        <v>0</v>
      </c>
      <c r="J37" s="19"/>
    </row>
    <row r="38" spans="1:10" x14ac:dyDescent="0.2">
      <c r="A38" s="23"/>
      <c r="B38" s="13"/>
      <c r="C38" s="7"/>
      <c r="D38" s="12"/>
      <c r="E38" s="53"/>
      <c r="F38" s="54"/>
      <c r="G38" s="8"/>
      <c r="H38" s="1"/>
      <c r="I38" s="71"/>
      <c r="J38" s="19"/>
    </row>
    <row r="39" spans="1:10" x14ac:dyDescent="0.2">
      <c r="A39" s="23" t="s">
        <v>10</v>
      </c>
      <c r="B39" s="4" t="s">
        <v>138</v>
      </c>
      <c r="C39" s="7"/>
      <c r="D39" s="12">
        <v>62</v>
      </c>
      <c r="E39" s="51">
        <f>IF(C39=0,0,+D39/C39)</f>
        <v>0</v>
      </c>
      <c r="F39" s="52">
        <f>IF(C39=0,0,+G39/C39)</f>
        <v>0</v>
      </c>
      <c r="G39" s="8">
        <v>22211</v>
      </c>
      <c r="H39" s="8">
        <v>18312</v>
      </c>
      <c r="I39" s="70">
        <f>IF(H39=0,0,+(G39-H39)/H39)</f>
        <v>0.2129204892966361</v>
      </c>
      <c r="J39" s="19"/>
    </row>
    <row r="40" spans="1:10" x14ac:dyDescent="0.2">
      <c r="A40" s="23" t="s">
        <v>101</v>
      </c>
      <c r="B40" s="13" t="s">
        <v>99</v>
      </c>
      <c r="C40" s="7">
        <v>287</v>
      </c>
      <c r="D40" s="12">
        <v>7</v>
      </c>
      <c r="E40" s="51">
        <f>IF(C40=0,0,+D40/C40)</f>
        <v>2.4390243902439025E-2</v>
      </c>
      <c r="F40" s="52">
        <f>IF(C40=0,0,+G40/C40)</f>
        <v>16.682926829268293</v>
      </c>
      <c r="G40" s="8">
        <v>4788</v>
      </c>
      <c r="H40" s="8">
        <v>5592</v>
      </c>
      <c r="I40" s="70">
        <f>IF(H40=0,0,+(G40-H40)/H40)</f>
        <v>-0.14377682403433475</v>
      </c>
      <c r="J40" s="19"/>
    </row>
    <row r="41" spans="1:10" x14ac:dyDescent="0.2">
      <c r="A41" s="23"/>
      <c r="B41" s="13"/>
      <c r="C41" s="7"/>
      <c r="D41" s="12"/>
      <c r="E41" s="53"/>
      <c r="F41" s="54"/>
      <c r="G41" s="8"/>
      <c r="H41" s="8"/>
      <c r="I41" s="71"/>
      <c r="J41" s="19"/>
    </row>
    <row r="42" spans="1:10" x14ac:dyDescent="0.2">
      <c r="A42" s="23" t="s">
        <v>83</v>
      </c>
      <c r="B42" s="4" t="s">
        <v>125</v>
      </c>
      <c r="E42" s="51">
        <f>IF(C42=0,0,+D42/C42)</f>
        <v>0</v>
      </c>
      <c r="F42" s="52">
        <f>IF(C42=0,0,+G42/C42)</f>
        <v>0</v>
      </c>
      <c r="G42" s="6">
        <v>0</v>
      </c>
      <c r="H42" s="6">
        <v>420</v>
      </c>
      <c r="I42" s="70">
        <f>IF(H42=0,0,+(G42-H42)/H42)</f>
        <v>-1</v>
      </c>
      <c r="J42" s="19"/>
    </row>
    <row r="43" spans="1:10" x14ac:dyDescent="0.2">
      <c r="A43" s="23" t="s">
        <v>82</v>
      </c>
      <c r="B43" s="4" t="s">
        <v>125</v>
      </c>
      <c r="C43" s="9">
        <v>67</v>
      </c>
      <c r="D43" s="9">
        <v>67</v>
      </c>
      <c r="E43" s="55">
        <f>IF(C43=0,0,+D43/C43)</f>
        <v>1</v>
      </c>
      <c r="F43" s="52">
        <f>IF(C43=0,0,+G43/C43)</f>
        <v>636.59253731343279</v>
      </c>
      <c r="G43" s="10">
        <v>42651.7</v>
      </c>
      <c r="H43" s="10">
        <v>32553.48</v>
      </c>
      <c r="I43" s="70">
        <f>IF(H43=0,0,+(G43-H43)/H43)</f>
        <v>0.31020400891087518</v>
      </c>
      <c r="J43" s="19"/>
    </row>
    <row r="44" spans="1:10" x14ac:dyDescent="0.2">
      <c r="A44" s="23"/>
      <c r="B44" s="4"/>
      <c r="C44" s="9"/>
      <c r="D44" s="9"/>
      <c r="E44" s="57"/>
      <c r="F44" s="58"/>
      <c r="G44" s="10"/>
      <c r="H44" s="10"/>
      <c r="I44" s="71"/>
      <c r="J44" s="19"/>
    </row>
    <row r="45" spans="1:10" x14ac:dyDescent="0.2">
      <c r="A45" s="23" t="s">
        <v>10</v>
      </c>
      <c r="B45" s="4" t="s">
        <v>139</v>
      </c>
      <c r="C45" s="7"/>
      <c r="D45" s="7">
        <v>0</v>
      </c>
      <c r="E45" s="51">
        <f>IF(C45=0,0,+D45/C45)</f>
        <v>0</v>
      </c>
      <c r="F45" s="52">
        <f>IF(C45=0,0,+G45/C45)</f>
        <v>0</v>
      </c>
      <c r="G45" s="1">
        <v>0</v>
      </c>
      <c r="H45" s="1">
        <v>204</v>
      </c>
      <c r="I45" s="70">
        <f>IF(H45=0,0,+(G45-H45)/H45)</f>
        <v>-1</v>
      </c>
      <c r="J45" s="19"/>
    </row>
    <row r="46" spans="1:10" x14ac:dyDescent="0.2">
      <c r="A46" s="23" t="s">
        <v>82</v>
      </c>
      <c r="B46" s="4" t="s">
        <v>139</v>
      </c>
      <c r="C46" s="9">
        <v>344</v>
      </c>
      <c r="D46" s="9">
        <v>344</v>
      </c>
      <c r="E46" s="55">
        <f>IF(C46=0,0,+D46/C46)</f>
        <v>1</v>
      </c>
      <c r="F46" s="52">
        <f>IF(C46=0,0,+G46/C46)</f>
        <v>772.97796511627905</v>
      </c>
      <c r="G46" s="10">
        <v>265904.42</v>
      </c>
      <c r="H46" s="10">
        <f>246556.92+120</f>
        <v>246676.92</v>
      </c>
      <c r="I46" s="70">
        <f>IF(H46=0,0,+(G46-H46)/H46)</f>
        <v>7.7946084295198628E-2</v>
      </c>
      <c r="J46" s="19"/>
    </row>
    <row r="47" spans="1:10" x14ac:dyDescent="0.2">
      <c r="A47" s="23"/>
      <c r="B47" s="4"/>
      <c r="C47" s="9"/>
      <c r="D47" s="9"/>
      <c r="E47" s="57"/>
      <c r="F47" s="58"/>
      <c r="G47" s="10"/>
      <c r="H47" s="10"/>
      <c r="I47" s="71"/>
      <c r="J47" s="19"/>
    </row>
    <row r="48" spans="1:10" x14ac:dyDescent="0.2">
      <c r="A48" s="23" t="s">
        <v>101</v>
      </c>
      <c r="B48" s="13" t="s">
        <v>100</v>
      </c>
      <c r="C48" s="7">
        <v>14172</v>
      </c>
      <c r="D48" s="12">
        <v>1045</v>
      </c>
      <c r="E48" s="51">
        <f>IF(C48=0,0,+D48/C48)</f>
        <v>7.3736946090883437E-2</v>
      </c>
      <c r="F48" s="52">
        <f>IF(C48=0,0,+G48/C48)</f>
        <v>23.389288738357326</v>
      </c>
      <c r="G48" s="8">
        <v>331473</v>
      </c>
      <c r="H48" s="8">
        <v>368761</v>
      </c>
      <c r="I48" s="70">
        <f>IF(H48=0,0,+(G48-H48)/H48)</f>
        <v>-0.10111698362896293</v>
      </c>
      <c r="J48" s="19"/>
    </row>
    <row r="49" spans="1:10" x14ac:dyDescent="0.2">
      <c r="A49" s="23"/>
      <c r="B49" s="13"/>
      <c r="C49" s="7"/>
      <c r="D49" s="12"/>
      <c r="E49" s="53"/>
      <c r="F49" s="54"/>
      <c r="G49" s="8"/>
      <c r="H49" s="8"/>
      <c r="I49" s="71"/>
      <c r="J49" s="19"/>
    </row>
    <row r="50" spans="1:10" x14ac:dyDescent="0.2">
      <c r="A50" s="23" t="s">
        <v>97</v>
      </c>
      <c r="B50" s="13" t="s">
        <v>140</v>
      </c>
      <c r="C50" s="7">
        <v>2896</v>
      </c>
      <c r="D50" s="12">
        <v>263</v>
      </c>
      <c r="E50" s="51">
        <f>IF(C50=0,0,+D50/C50)</f>
        <v>9.081491712707182E-2</v>
      </c>
      <c r="F50" s="52">
        <f>IF(C50=0,0,+G50/C50)</f>
        <v>15.908867403314918</v>
      </c>
      <c r="G50" s="8">
        <v>46072.08</v>
      </c>
      <c r="H50" s="6">
        <v>68211.039999999994</v>
      </c>
      <c r="I50" s="70">
        <f>IF(H50=0,0,+(G50-H50)/H50)</f>
        <v>-0.32456564215997868</v>
      </c>
      <c r="J50" s="19"/>
    </row>
    <row r="51" spans="1:10" x14ac:dyDescent="0.2">
      <c r="A51" s="23"/>
      <c r="B51" s="13"/>
      <c r="C51" s="7"/>
      <c r="D51" s="12"/>
      <c r="E51" s="53"/>
      <c r="F51" s="54"/>
      <c r="G51" s="8"/>
      <c r="H51" s="6"/>
      <c r="I51" s="71"/>
      <c r="J51" s="19"/>
    </row>
    <row r="52" spans="1:10" x14ac:dyDescent="0.2">
      <c r="A52" s="23" t="s">
        <v>10</v>
      </c>
      <c r="B52" s="4" t="s">
        <v>141</v>
      </c>
      <c r="C52" s="7"/>
      <c r="D52" s="12">
        <v>35</v>
      </c>
      <c r="E52" s="51">
        <f>IF(C52=0,0,+D52/C52)</f>
        <v>0</v>
      </c>
      <c r="F52" s="52">
        <f>IF(C52=0,0,+G52/C52)</f>
        <v>0</v>
      </c>
      <c r="G52" s="8">
        <v>18319</v>
      </c>
      <c r="H52" s="1">
        <v>29266</v>
      </c>
      <c r="I52" s="70">
        <f>IF(H52=0,0,+(G52-H52)/H52)</f>
        <v>-0.37405180072439009</v>
      </c>
      <c r="J52" s="19"/>
    </row>
    <row r="53" spans="1:10" x14ac:dyDescent="0.2">
      <c r="A53" s="23"/>
      <c r="B53" s="4"/>
      <c r="C53" s="7"/>
      <c r="D53" s="12"/>
      <c r="E53" s="53"/>
      <c r="F53" s="54"/>
      <c r="G53" s="8"/>
      <c r="H53" s="1"/>
      <c r="I53" s="71"/>
      <c r="J53" s="19"/>
    </row>
    <row r="54" spans="1:10" x14ac:dyDescent="0.2">
      <c r="A54" s="23" t="s">
        <v>93</v>
      </c>
      <c r="B54" s="13" t="s">
        <v>153</v>
      </c>
      <c r="C54" s="7">
        <v>5000</v>
      </c>
      <c r="D54" s="12">
        <v>447</v>
      </c>
      <c r="E54" s="51">
        <f>IF(C54=0,0,+D54/C54)</f>
        <v>8.9399999999999993E-2</v>
      </c>
      <c r="F54" s="52">
        <f>IF(C54=0,0,+G54/C54)</f>
        <v>45.498987999999997</v>
      </c>
      <c r="G54" s="8">
        <v>227494.94</v>
      </c>
      <c r="H54" s="1">
        <v>321531.28000000003</v>
      </c>
      <c r="I54" s="70">
        <f>IF(H54=0,0,+(G54-H54)/H54)</f>
        <v>-0.2924640489099537</v>
      </c>
      <c r="J54" s="19"/>
    </row>
    <row r="55" spans="1:10" x14ac:dyDescent="0.2">
      <c r="A55" s="23"/>
      <c r="B55" s="13"/>
      <c r="C55" s="7"/>
      <c r="D55" s="12"/>
      <c r="E55" s="53"/>
      <c r="F55" s="54"/>
      <c r="G55" s="8"/>
      <c r="H55" s="1"/>
      <c r="I55" s="71"/>
      <c r="J55" s="19"/>
    </row>
    <row r="56" spans="1:10" x14ac:dyDescent="0.2">
      <c r="A56" s="23" t="s">
        <v>110</v>
      </c>
      <c r="B56" s="13" t="s">
        <v>106</v>
      </c>
      <c r="C56" s="7">
        <v>1000</v>
      </c>
      <c r="D56" s="12">
        <v>129</v>
      </c>
      <c r="E56" s="51">
        <f>IF(C56=0,0,+D56/C56)</f>
        <v>0.129</v>
      </c>
      <c r="F56" s="52">
        <f>IF(C56=0,0,+G56/C56)</f>
        <v>58.21</v>
      </c>
      <c r="G56" s="8">
        <v>58210</v>
      </c>
      <c r="H56" s="1">
        <v>88839</v>
      </c>
      <c r="I56" s="70">
        <f>IF(H56=0,0,+(G56-H56)/H56)</f>
        <v>-0.34476975202332311</v>
      </c>
      <c r="J56" s="19"/>
    </row>
    <row r="57" spans="1:10" x14ac:dyDescent="0.2">
      <c r="A57" s="23"/>
      <c r="B57" s="13"/>
      <c r="C57" s="7"/>
      <c r="D57" s="12"/>
      <c r="E57" s="53"/>
      <c r="F57" s="54"/>
      <c r="G57" s="8"/>
      <c r="H57" s="1"/>
      <c r="I57" s="71"/>
      <c r="J57" s="19"/>
    </row>
    <row r="58" spans="1:10" x14ac:dyDescent="0.2">
      <c r="A58" s="23" t="s">
        <v>93</v>
      </c>
      <c r="B58" s="13" t="s">
        <v>90</v>
      </c>
      <c r="C58" s="7">
        <v>100</v>
      </c>
      <c r="D58" s="12"/>
      <c r="E58" s="51">
        <f>IF(C58=0,0,+D58/C58)</f>
        <v>0</v>
      </c>
      <c r="F58" s="52">
        <f>IF(C58=0,0,+G58/C58)</f>
        <v>0</v>
      </c>
      <c r="G58" s="1">
        <v>0</v>
      </c>
      <c r="H58" s="1">
        <v>0</v>
      </c>
      <c r="I58" s="70">
        <f>IF(H58=0,0,+(G58-H58)/H58)</f>
        <v>0</v>
      </c>
      <c r="J58" s="19"/>
    </row>
    <row r="59" spans="1:10" x14ac:dyDescent="0.2">
      <c r="A59" s="23" t="s">
        <v>113</v>
      </c>
      <c r="B59" s="13" t="s">
        <v>90</v>
      </c>
      <c r="C59" s="7">
        <v>1193</v>
      </c>
      <c r="D59" s="12">
        <v>112</v>
      </c>
      <c r="E59" s="51">
        <f>IF(C59=0,0,+D59/C59)</f>
        <v>9.388097233864208E-2</v>
      </c>
      <c r="F59" s="52">
        <f>IF(C59=0,0,+G59/C59)</f>
        <v>19.414073763621126</v>
      </c>
      <c r="G59" s="8">
        <v>23160.99</v>
      </c>
      <c r="H59" s="1">
        <v>26316</v>
      </c>
      <c r="I59" s="70">
        <f>IF(H59=0,0,+(G59-H59)/H59)</f>
        <v>-0.11988942088463286</v>
      </c>
      <c r="J59" s="19"/>
    </row>
    <row r="60" spans="1:10" x14ac:dyDescent="0.2">
      <c r="A60" s="23" t="s">
        <v>110</v>
      </c>
      <c r="B60" s="13" t="s">
        <v>107</v>
      </c>
      <c r="C60" s="7">
        <v>197</v>
      </c>
      <c r="D60" s="12">
        <v>2</v>
      </c>
      <c r="E60" s="51">
        <f>IF(C60=0,0,+D60/C60)</f>
        <v>1.015228426395939E-2</v>
      </c>
      <c r="F60" s="52">
        <f>IF(C60=0,0,+G60/C60)</f>
        <v>0.50761421319796951</v>
      </c>
      <c r="G60" s="8">
        <v>100</v>
      </c>
      <c r="H60" s="1">
        <v>740</v>
      </c>
      <c r="I60" s="70">
        <f>IF(H60=0,0,+(G60-H60)/H60)</f>
        <v>-0.86486486486486491</v>
      </c>
      <c r="J60" s="19"/>
    </row>
    <row r="61" spans="1:10" x14ac:dyDescent="0.2">
      <c r="A61" s="23"/>
      <c r="B61" s="13"/>
      <c r="C61" s="7"/>
      <c r="D61" s="12"/>
      <c r="E61" s="53"/>
      <c r="F61" s="54"/>
      <c r="G61" s="8"/>
      <c r="H61" s="1"/>
      <c r="I61" s="71"/>
      <c r="J61" s="19"/>
    </row>
    <row r="62" spans="1:10" x14ac:dyDescent="0.2">
      <c r="A62" s="23" t="s">
        <v>87</v>
      </c>
      <c r="B62" s="13" t="s">
        <v>85</v>
      </c>
      <c r="C62" s="7">
        <v>500</v>
      </c>
      <c r="D62" s="12"/>
      <c r="E62" s="51">
        <f>IF(C62=0,0,+D62/C62)</f>
        <v>0</v>
      </c>
      <c r="F62" s="52">
        <f>IF(C62=0,0,+G62/C62)</f>
        <v>0</v>
      </c>
      <c r="G62" s="8">
        <v>0</v>
      </c>
      <c r="H62" s="1">
        <v>1162</v>
      </c>
      <c r="I62" s="70">
        <f>IF(H62=0,0,+(G62-H62)/H62)</f>
        <v>-1</v>
      </c>
      <c r="J62" s="19"/>
    </row>
    <row r="63" spans="1:10" x14ac:dyDescent="0.2">
      <c r="A63" s="23"/>
      <c r="B63" s="13"/>
      <c r="C63" s="7"/>
      <c r="D63" s="12"/>
      <c r="E63" s="53"/>
      <c r="F63" s="54"/>
      <c r="G63" s="8"/>
      <c r="H63" s="1"/>
      <c r="I63" s="71"/>
      <c r="J63" s="19"/>
    </row>
    <row r="64" spans="1:10" x14ac:dyDescent="0.2">
      <c r="A64" s="23" t="s">
        <v>10</v>
      </c>
      <c r="B64" s="4" t="s">
        <v>142</v>
      </c>
      <c r="C64" s="7"/>
      <c r="D64" s="7">
        <v>1</v>
      </c>
      <c r="E64" s="51">
        <f>IF(C64=0,0,+D64/C64)</f>
        <v>0</v>
      </c>
      <c r="F64" s="52">
        <f>IF(C64=0,0,+G64/C64)</f>
        <v>0</v>
      </c>
      <c r="G64" s="1">
        <v>13.97</v>
      </c>
      <c r="H64" s="1">
        <v>82.25</v>
      </c>
      <c r="I64" s="70">
        <f>IF(H64=0,0,+(G64-H64)/H64)</f>
        <v>-0.83015197568389054</v>
      </c>
      <c r="J64" s="19"/>
    </row>
    <row r="65" spans="1:10" x14ac:dyDescent="0.2">
      <c r="A65" s="23"/>
      <c r="B65" s="4"/>
      <c r="C65" s="7"/>
      <c r="D65" s="7"/>
      <c r="E65" s="53"/>
      <c r="F65" s="54"/>
      <c r="G65" s="1"/>
      <c r="H65" s="1"/>
      <c r="I65" s="71"/>
      <c r="J65" s="19"/>
    </row>
    <row r="66" spans="1:10" x14ac:dyDescent="0.2">
      <c r="A66" s="23" t="s">
        <v>103</v>
      </c>
      <c r="B66" s="13" t="s">
        <v>102</v>
      </c>
      <c r="C66" s="7">
        <v>450</v>
      </c>
      <c r="D66" s="12">
        <v>13</v>
      </c>
      <c r="E66" s="51">
        <f>IF(C66=0,0,+D66/C66)</f>
        <v>2.8888888888888888E-2</v>
      </c>
      <c r="F66" s="52">
        <f>IF(C66=0,0,+G66/C66)</f>
        <v>13.155555555555555</v>
      </c>
      <c r="G66" s="8">
        <v>5920</v>
      </c>
      <c r="H66" s="1">
        <v>6327</v>
      </c>
      <c r="I66" s="70">
        <f>IF(H66=0,0,+(G66-H66)/H66)</f>
        <v>-6.4327485380116955E-2</v>
      </c>
      <c r="J66" s="19"/>
    </row>
    <row r="67" spans="1:10" x14ac:dyDescent="0.2">
      <c r="A67" s="23" t="s">
        <v>122</v>
      </c>
      <c r="B67" s="13" t="s">
        <v>102</v>
      </c>
      <c r="D67" s="12"/>
      <c r="E67" s="55">
        <f>IF(C67=0,0,+D67/C67)</f>
        <v>0</v>
      </c>
      <c r="F67" s="62">
        <f>IF(C67=0,0,+G67/C67)</f>
        <v>0</v>
      </c>
      <c r="G67" s="8">
        <v>0</v>
      </c>
      <c r="H67" s="8">
        <v>0</v>
      </c>
      <c r="I67" s="70">
        <f>IF(H67=0,0,+(G67-H67)/H67)</f>
        <v>0</v>
      </c>
      <c r="J67" s="19"/>
    </row>
    <row r="68" spans="1:10" x14ac:dyDescent="0.2">
      <c r="A68" s="23"/>
      <c r="B68" s="13"/>
      <c r="D68" s="12"/>
      <c r="E68" s="57"/>
      <c r="F68" s="61"/>
      <c r="G68" s="8"/>
      <c r="H68" s="8"/>
      <c r="I68" s="71"/>
      <c r="J68" s="19"/>
    </row>
    <row r="69" spans="1:10" x14ac:dyDescent="0.2">
      <c r="A69" s="23" t="s">
        <v>93</v>
      </c>
      <c r="B69" s="13" t="s">
        <v>91</v>
      </c>
      <c r="C69" s="7">
        <v>1000</v>
      </c>
      <c r="D69" s="12">
        <v>19</v>
      </c>
      <c r="E69" s="51">
        <f>IF(C69=0,0,+D69/C69)</f>
        <v>1.9E-2</v>
      </c>
      <c r="F69" s="52">
        <f>IF(C69=0,0,+G69/C69)</f>
        <v>14.585000000000001</v>
      </c>
      <c r="G69" s="8">
        <v>14585</v>
      </c>
      <c r="H69" s="1">
        <v>35861</v>
      </c>
      <c r="I69" s="70">
        <f>IF(H69=0,0,+(G69-H69)/H69)</f>
        <v>-0.59329076155154625</v>
      </c>
      <c r="J69" s="19"/>
    </row>
    <row r="70" spans="1:10" x14ac:dyDescent="0.2">
      <c r="A70" s="23" t="s">
        <v>113</v>
      </c>
      <c r="B70" s="13" t="s">
        <v>91</v>
      </c>
      <c r="C70" s="7">
        <v>2350</v>
      </c>
      <c r="D70" s="12">
        <v>2</v>
      </c>
      <c r="E70" s="51">
        <f>IF(C70=0,0,+D70/C70)</f>
        <v>8.5106382978723403E-4</v>
      </c>
      <c r="F70" s="52">
        <f>IF(C70=0,0,+G70/C70)</f>
        <v>0.12340425531914893</v>
      </c>
      <c r="G70" s="8">
        <v>290</v>
      </c>
      <c r="H70" s="1">
        <v>0</v>
      </c>
      <c r="I70" s="70">
        <f>IF(H70=0,0,+(G70-H70)/H70)</f>
        <v>0</v>
      </c>
      <c r="J70" s="19"/>
    </row>
    <row r="71" spans="1:10" x14ac:dyDescent="0.2">
      <c r="A71" s="23"/>
      <c r="B71" s="13"/>
      <c r="C71" s="7"/>
      <c r="D71" s="12"/>
      <c r="E71" s="53"/>
      <c r="F71" s="54"/>
      <c r="G71" s="8"/>
      <c r="H71" s="1"/>
      <c r="I71" s="71"/>
      <c r="J71" s="19"/>
    </row>
    <row r="72" spans="1:10" x14ac:dyDescent="0.2">
      <c r="A72" s="23" t="s">
        <v>83</v>
      </c>
      <c r="B72" s="4" t="s">
        <v>96</v>
      </c>
      <c r="D72" s="2">
        <v>21</v>
      </c>
      <c r="E72" s="51">
        <f>IF(C72=0,0,+D72/C72)</f>
        <v>0</v>
      </c>
      <c r="F72" s="52">
        <f>IF(C72=0,0,+G72/C72)</f>
        <v>0</v>
      </c>
      <c r="G72" s="11">
        <v>7610</v>
      </c>
      <c r="H72" s="6">
        <v>12746</v>
      </c>
      <c r="I72" s="70">
        <f>IF(H72=0,0,+(G72-H72)/H72)</f>
        <v>-0.40294994508080967</v>
      </c>
      <c r="J72" s="19"/>
    </row>
    <row r="73" spans="1:10" x14ac:dyDescent="0.2">
      <c r="A73" s="23" t="s">
        <v>97</v>
      </c>
      <c r="B73" s="13" t="s">
        <v>96</v>
      </c>
      <c r="C73" s="7">
        <v>1750</v>
      </c>
      <c r="D73" s="12">
        <v>154</v>
      </c>
      <c r="E73" s="51">
        <f>IF(C73=0,0,+D73/C73)</f>
        <v>8.7999999999999995E-2</v>
      </c>
      <c r="F73" s="52">
        <f>IF(C73=0,0,+G73/C73)</f>
        <v>18.226342857142857</v>
      </c>
      <c r="G73" s="8">
        <v>31896.1</v>
      </c>
      <c r="H73" s="6">
        <v>35127</v>
      </c>
      <c r="I73" s="70">
        <f>IF(H73=0,0,+(G73-H73)/H73)</f>
        <v>-9.1977680986136068E-2</v>
      </c>
      <c r="J73" s="19"/>
    </row>
    <row r="74" spans="1:10" x14ac:dyDescent="0.2">
      <c r="A74" s="23" t="s">
        <v>103</v>
      </c>
      <c r="B74" s="13" t="s">
        <v>96</v>
      </c>
      <c r="C74" s="7">
        <v>400</v>
      </c>
      <c r="D74" s="12"/>
      <c r="E74" s="51">
        <f>IF(C74=0,0,+D74/C74)</f>
        <v>0</v>
      </c>
      <c r="F74" s="52">
        <f>IF(C74=0,0,+G74/C74)</f>
        <v>0</v>
      </c>
      <c r="G74" s="8">
        <v>0</v>
      </c>
      <c r="H74" s="1">
        <v>7524</v>
      </c>
      <c r="I74" s="70">
        <f>IF(H74=0,0,+(G74-H74)/H74)</f>
        <v>-1</v>
      </c>
      <c r="J74" s="19"/>
    </row>
    <row r="75" spans="1:10" x14ac:dyDescent="0.2">
      <c r="A75" s="23" t="s">
        <v>116</v>
      </c>
      <c r="B75" s="13" t="s">
        <v>96</v>
      </c>
      <c r="C75" s="7">
        <v>0</v>
      </c>
      <c r="D75" s="12">
        <v>0</v>
      </c>
      <c r="E75" s="51">
        <f>IF(C75=0,0,+D75/C75)</f>
        <v>0</v>
      </c>
      <c r="F75" s="52">
        <f>IF(C75=0,0,+G75/C75)</f>
        <v>0</v>
      </c>
      <c r="G75" s="8">
        <v>0</v>
      </c>
      <c r="H75" s="1">
        <v>0</v>
      </c>
      <c r="I75" s="70">
        <f>IF(H75=0,0,+(G75-H75)/H75)</f>
        <v>0</v>
      </c>
      <c r="J75" s="19"/>
    </row>
    <row r="76" spans="1:10" x14ac:dyDescent="0.2">
      <c r="A76" s="23" t="s">
        <v>122</v>
      </c>
      <c r="B76" s="13" t="s">
        <v>96</v>
      </c>
      <c r="D76" s="12"/>
      <c r="E76" s="55">
        <f>IF(C76=0,0,+D76/C76)</f>
        <v>0</v>
      </c>
      <c r="F76" s="62">
        <f>IF(C76=0,0,+G76/C76)</f>
        <v>0</v>
      </c>
      <c r="G76" s="8">
        <v>0</v>
      </c>
      <c r="H76" s="8">
        <v>0</v>
      </c>
      <c r="I76" s="70">
        <f>IF(H76=0,0,+(G76-H76)/H76)</f>
        <v>0</v>
      </c>
      <c r="J76" s="19"/>
    </row>
    <row r="77" spans="1:10" x14ac:dyDescent="0.2">
      <c r="A77" s="23"/>
      <c r="B77" s="13"/>
      <c r="D77" s="12"/>
      <c r="E77" s="57"/>
      <c r="F77" s="61"/>
      <c r="G77" s="8"/>
      <c r="H77" s="8"/>
      <c r="I77" s="71"/>
      <c r="J77" s="19"/>
    </row>
    <row r="78" spans="1:10" x14ac:dyDescent="0.2">
      <c r="A78" s="23" t="s">
        <v>117</v>
      </c>
      <c r="B78" s="7" t="s">
        <v>159</v>
      </c>
      <c r="C78" s="7">
        <v>3524</v>
      </c>
      <c r="D78" s="12">
        <v>761</v>
      </c>
      <c r="E78" s="51">
        <f>IF(C78=0,0,+D78/C78)</f>
        <v>0.2159477866061294</v>
      </c>
      <c r="F78" s="52">
        <f>IF(C78=0,0,+G78/C78)</f>
        <v>34.519636776390463</v>
      </c>
      <c r="G78" s="8">
        <v>121647.2</v>
      </c>
      <c r="H78" s="1">
        <v>125625.16</v>
      </c>
      <c r="I78" s="70">
        <f>IF(H78=0,0,+(G78-H78)/H78)</f>
        <v>-3.1665312903880131E-2</v>
      </c>
      <c r="J78" s="19"/>
    </row>
    <row r="79" spans="1:10" x14ac:dyDescent="0.2">
      <c r="A79" s="23"/>
      <c r="B79" s="7"/>
      <c r="C79" s="7"/>
      <c r="D79" s="12"/>
      <c r="E79" s="53"/>
      <c r="F79" s="54"/>
      <c r="G79" s="8"/>
      <c r="H79" s="1"/>
      <c r="I79" s="71"/>
      <c r="J79" s="19"/>
    </row>
    <row r="80" spans="1:10" x14ac:dyDescent="0.2">
      <c r="A80" s="23" t="s">
        <v>110</v>
      </c>
      <c r="B80" s="13" t="s">
        <v>108</v>
      </c>
      <c r="C80" s="7">
        <v>1000</v>
      </c>
      <c r="D80" s="12"/>
      <c r="E80" s="51">
        <f>IF(C80=0,0,+D80/C80)</f>
        <v>0</v>
      </c>
      <c r="F80" s="52">
        <f>IF(C80=0,0,+G80/C80)</f>
        <v>53.0182</v>
      </c>
      <c r="G80" s="1">
        <v>53018.2</v>
      </c>
      <c r="H80" s="1">
        <v>58275</v>
      </c>
      <c r="I80" s="70">
        <f>IF(H80=0,0,+(G80-H80)/H80)</f>
        <v>-9.0206778206778263E-2</v>
      </c>
      <c r="J80" s="19"/>
    </row>
    <row r="81" spans="1:10" x14ac:dyDescent="0.2">
      <c r="A81" s="23"/>
      <c r="B81" s="13"/>
      <c r="C81" s="7"/>
      <c r="D81" s="12"/>
      <c r="E81" s="53"/>
      <c r="F81" s="54"/>
      <c r="G81" s="1"/>
      <c r="H81" s="1"/>
      <c r="I81" s="71"/>
      <c r="J81" s="19"/>
    </row>
    <row r="82" spans="1:10" x14ac:dyDescent="0.2">
      <c r="A82" s="23" t="s">
        <v>117</v>
      </c>
      <c r="B82" s="7" t="s">
        <v>158</v>
      </c>
      <c r="C82" s="7">
        <v>6640</v>
      </c>
      <c r="D82" s="12">
        <v>1275</v>
      </c>
      <c r="E82" s="51">
        <f>IF(C82=0,0,+D82/C82)</f>
        <v>0.19201807228915663</v>
      </c>
      <c r="F82" s="52">
        <f>IF(C82=0,0,+G82/C82)</f>
        <v>61.907337349397586</v>
      </c>
      <c r="G82" s="8">
        <v>411064.72</v>
      </c>
      <c r="H82" s="1">
        <v>408821</v>
      </c>
      <c r="I82" s="70">
        <f>IF(H82=0,0,+(G82-H82)/H82)</f>
        <v>5.4882699274253818E-3</v>
      </c>
      <c r="J82" s="19"/>
    </row>
    <row r="83" spans="1:10" x14ac:dyDescent="0.2">
      <c r="A83" s="23"/>
      <c r="B83" s="7"/>
      <c r="C83" s="7"/>
      <c r="D83" s="12"/>
      <c r="E83" s="53"/>
      <c r="F83" s="54"/>
      <c r="G83" s="8"/>
      <c r="H83" s="1"/>
      <c r="I83" s="71"/>
      <c r="J83" s="19"/>
    </row>
    <row r="84" spans="1:10" x14ac:dyDescent="0.2">
      <c r="A84" s="23" t="s">
        <v>116</v>
      </c>
      <c r="B84" s="13" t="s">
        <v>114</v>
      </c>
      <c r="C84" s="7">
        <v>0</v>
      </c>
      <c r="D84" s="12">
        <v>109</v>
      </c>
      <c r="E84" s="51">
        <f>IF(C84=0,0,+D84/C84)</f>
        <v>0</v>
      </c>
      <c r="F84" s="64">
        <f>IF(C84=0,0,+G84/C84)</f>
        <v>0</v>
      </c>
      <c r="G84" s="8">
        <v>27373.06</v>
      </c>
      <c r="H84" s="1">
        <v>38807.06</v>
      </c>
      <c r="I84" s="70">
        <f>IF(H84=0,0,+(G84-H84)/H84)</f>
        <v>-0.29463710984547647</v>
      </c>
      <c r="J84" s="19"/>
    </row>
    <row r="85" spans="1:10" x14ac:dyDescent="0.2">
      <c r="A85" s="23"/>
      <c r="B85" s="13"/>
      <c r="C85" s="7"/>
      <c r="D85" s="12"/>
      <c r="E85" s="53"/>
      <c r="F85" s="54"/>
      <c r="G85" s="8"/>
      <c r="H85" s="1"/>
      <c r="I85" s="71"/>
      <c r="J85" s="19"/>
    </row>
    <row r="86" spans="1:10" x14ac:dyDescent="0.2">
      <c r="A86" s="23" t="s">
        <v>10</v>
      </c>
      <c r="B86" s="4" t="s">
        <v>143</v>
      </c>
      <c r="C86" s="7"/>
      <c r="D86" s="7">
        <v>0</v>
      </c>
      <c r="E86" s="63">
        <f>IF(C86=0,0,+D86/C86)</f>
        <v>0</v>
      </c>
      <c r="F86" s="64">
        <f>IF(C86=0,0,+G86/C86)</f>
        <v>0</v>
      </c>
      <c r="G86" s="1">
        <v>0</v>
      </c>
      <c r="H86" s="1">
        <v>1200</v>
      </c>
      <c r="I86" s="70">
        <f>IF(H86=0,0,+(G86-H86)/H86)</f>
        <v>-1</v>
      </c>
      <c r="J86" s="19"/>
    </row>
    <row r="87" spans="1:10" x14ac:dyDescent="0.2">
      <c r="A87" s="23"/>
      <c r="B87" s="4"/>
      <c r="C87" s="7"/>
      <c r="D87" s="7"/>
      <c r="E87" s="65"/>
      <c r="F87" s="66"/>
      <c r="G87" s="1"/>
      <c r="H87" s="1"/>
      <c r="I87" s="71"/>
      <c r="J87" s="19"/>
    </row>
    <row r="88" spans="1:10" x14ac:dyDescent="0.2">
      <c r="A88" s="23" t="s">
        <v>10</v>
      </c>
      <c r="B88" s="13" t="s">
        <v>92</v>
      </c>
      <c r="C88" s="7"/>
      <c r="D88" s="7">
        <v>0</v>
      </c>
      <c r="E88" s="51">
        <f>IF(C88=0,0,+D88/C88)</f>
        <v>0</v>
      </c>
      <c r="F88" s="52">
        <f>IF(C88=0,0,+G88/C88)</f>
        <v>0</v>
      </c>
      <c r="G88" s="1">
        <v>0</v>
      </c>
      <c r="H88" s="1">
        <v>254.04</v>
      </c>
      <c r="I88" s="70">
        <f>IF(H88=0,0,+(G88-H88)/H88)</f>
        <v>-1</v>
      </c>
      <c r="J88" s="19"/>
    </row>
    <row r="89" spans="1:10" x14ac:dyDescent="0.2">
      <c r="A89" s="23" t="s">
        <v>93</v>
      </c>
      <c r="B89" s="13" t="s">
        <v>92</v>
      </c>
      <c r="C89" s="7">
        <v>50</v>
      </c>
      <c r="D89" s="12">
        <v>4</v>
      </c>
      <c r="E89" s="51">
        <f>IF(C89=0,0,+D89/C89)</f>
        <v>0.08</v>
      </c>
      <c r="F89" s="52">
        <f>IF(C89=0,0,+G89/C89)</f>
        <v>39.799999999999997</v>
      </c>
      <c r="G89" s="8">
        <v>1990</v>
      </c>
      <c r="H89" s="1">
        <v>20</v>
      </c>
      <c r="I89" s="70">
        <f>IF(H89=0,0,+(G89-H89)/H89)</f>
        <v>98.5</v>
      </c>
      <c r="J89" s="19"/>
    </row>
    <row r="90" spans="1:10" x14ac:dyDescent="0.2">
      <c r="A90" s="23" t="s">
        <v>113</v>
      </c>
      <c r="B90" s="13" t="s">
        <v>92</v>
      </c>
      <c r="C90" s="7">
        <v>3850</v>
      </c>
      <c r="D90" s="12">
        <v>84</v>
      </c>
      <c r="E90" s="51">
        <f>IF(C90=0,0,+D90/C90)</f>
        <v>2.181818181818182E-2</v>
      </c>
      <c r="F90" s="52">
        <f>IF(C90=0,0,+G90/C90)</f>
        <v>6.8667532467532464</v>
      </c>
      <c r="G90" s="8">
        <v>26437</v>
      </c>
      <c r="H90" s="1">
        <v>49873</v>
      </c>
      <c r="I90" s="70">
        <f>IF(H90=0,0,+(G90-H90)/H90)</f>
        <v>-0.46991358049445592</v>
      </c>
      <c r="J90" s="19"/>
    </row>
    <row r="91" spans="1:10" x14ac:dyDescent="0.2">
      <c r="A91" s="23"/>
      <c r="B91" s="13"/>
      <c r="C91" s="7"/>
      <c r="D91" s="12"/>
      <c r="E91" s="53"/>
      <c r="F91" s="54"/>
      <c r="G91" s="8"/>
      <c r="H91" s="1"/>
      <c r="I91" s="71"/>
      <c r="J91" s="19"/>
    </row>
    <row r="92" spans="1:10" x14ac:dyDescent="0.2">
      <c r="A92" s="23" t="s">
        <v>119</v>
      </c>
      <c r="B92" s="2" t="s">
        <v>118</v>
      </c>
      <c r="D92" s="2">
        <v>6</v>
      </c>
      <c r="E92" s="51">
        <f>IF(C92=0,0,+D92/C92)</f>
        <v>0</v>
      </c>
      <c r="F92" s="52">
        <f>IF(C92=0,0,+G92/C92)</f>
        <v>0</v>
      </c>
      <c r="G92" s="6">
        <v>7548</v>
      </c>
      <c r="H92" s="6">
        <v>5040</v>
      </c>
      <c r="I92" s="70">
        <f>IF(H92=0,0,+(G92-H92)/H92)</f>
        <v>0.49761904761904763</v>
      </c>
      <c r="J92" s="19"/>
    </row>
    <row r="93" spans="1:10" x14ac:dyDescent="0.2">
      <c r="A93" s="23"/>
      <c r="E93" s="53"/>
      <c r="F93" s="54"/>
      <c r="G93" s="6"/>
      <c r="H93" s="6"/>
      <c r="I93" s="71"/>
      <c r="J93" s="19"/>
    </row>
    <row r="94" spans="1:10" x14ac:dyDescent="0.2">
      <c r="A94" s="23" t="s">
        <v>95</v>
      </c>
      <c r="B94" s="13" t="s">
        <v>94</v>
      </c>
      <c r="C94" s="7">
        <v>500</v>
      </c>
      <c r="D94" s="12">
        <v>22</v>
      </c>
      <c r="E94" s="51">
        <f>IF(C94=0,0,+D94/C94)</f>
        <v>4.3999999999999997E-2</v>
      </c>
      <c r="F94" s="52">
        <f>IF(C94=0,0,+G94/C94)</f>
        <v>19.096</v>
      </c>
      <c r="G94" s="8">
        <v>9548</v>
      </c>
      <c r="H94" s="1">
        <v>11720</v>
      </c>
      <c r="I94" s="70">
        <f>IF(H94=0,0,+(G94-H94)/H94)</f>
        <v>-0.18532423208191126</v>
      </c>
      <c r="J94" s="19"/>
    </row>
    <row r="95" spans="1:10" x14ac:dyDescent="0.2">
      <c r="A95" s="23"/>
      <c r="B95" s="13"/>
      <c r="C95" s="7"/>
      <c r="D95" s="12"/>
      <c r="E95" s="53"/>
      <c r="F95" s="54"/>
      <c r="G95" s="8"/>
      <c r="H95" s="1"/>
      <c r="I95" s="71"/>
      <c r="J95" s="19"/>
    </row>
    <row r="96" spans="1:10" x14ac:dyDescent="0.2">
      <c r="A96" s="23" t="s">
        <v>83</v>
      </c>
      <c r="B96" s="2" t="s">
        <v>124</v>
      </c>
      <c r="E96" s="51">
        <f>IF(C96=0,0,+D96/C96)</f>
        <v>0</v>
      </c>
      <c r="F96" s="52">
        <f>IF(C96=0,0,+G96/C96)</f>
        <v>0</v>
      </c>
      <c r="G96" s="6">
        <v>7529</v>
      </c>
      <c r="H96" s="6">
        <v>10261</v>
      </c>
      <c r="I96" s="70">
        <f>IF(H96=0,0,+(G96-H96)/H96)</f>
        <v>-0.26625085274339733</v>
      </c>
      <c r="J96" s="19"/>
    </row>
    <row r="97" spans="1:10" x14ac:dyDescent="0.2">
      <c r="A97" s="23"/>
      <c r="E97" s="53"/>
      <c r="F97" s="54"/>
      <c r="G97" s="6"/>
      <c r="H97" s="6"/>
      <c r="I97" s="71"/>
      <c r="J97" s="19"/>
    </row>
    <row r="98" spans="1:10" x14ac:dyDescent="0.2">
      <c r="A98" s="23" t="s">
        <v>10</v>
      </c>
      <c r="B98" s="4" t="s">
        <v>144</v>
      </c>
      <c r="C98" s="7"/>
      <c r="D98" s="7">
        <v>0</v>
      </c>
      <c r="E98" s="51">
        <f>IF(C98=0,0,+D98/C98)</f>
        <v>0</v>
      </c>
      <c r="F98" s="52">
        <f>IF(C98=0,0,+G98/C98)</f>
        <v>0</v>
      </c>
      <c r="G98" s="1">
        <v>0</v>
      </c>
      <c r="H98" s="1">
        <v>0</v>
      </c>
      <c r="I98" s="70">
        <f>IF(H98=0,0,+(G98-H98)/H98)</f>
        <v>0</v>
      </c>
      <c r="J98" s="19"/>
    </row>
    <row r="99" spans="1:10" x14ac:dyDescent="0.2">
      <c r="A99" s="23" t="s">
        <v>112</v>
      </c>
      <c r="B99" s="4" t="s">
        <v>144</v>
      </c>
      <c r="C99" s="7">
        <v>600</v>
      </c>
      <c r="D99" s="12">
        <v>139</v>
      </c>
      <c r="E99" s="51">
        <f>IF(C99=0,0,+D99/C99)</f>
        <v>0.23166666666666666</v>
      </c>
      <c r="F99" s="52">
        <f>IF(C99=0,0,+G99/C99)</f>
        <v>41.296666666666667</v>
      </c>
      <c r="G99" s="8">
        <v>24778</v>
      </c>
      <c r="H99" s="1">
        <v>27880</v>
      </c>
      <c r="I99" s="70">
        <f>IF(H99=0,0,+(G99-H99)/H99)</f>
        <v>-0.11126255380200861</v>
      </c>
      <c r="J99" s="19"/>
    </row>
    <row r="100" spans="1:10" x14ac:dyDescent="0.2">
      <c r="A100" s="23"/>
      <c r="B100" s="4"/>
      <c r="C100" s="7"/>
      <c r="D100" s="12"/>
      <c r="E100" s="53"/>
      <c r="F100" s="54"/>
      <c r="G100" s="8"/>
      <c r="H100" s="1"/>
      <c r="I100" s="71"/>
      <c r="J100" s="19"/>
    </row>
    <row r="101" spans="1:10" x14ac:dyDescent="0.2">
      <c r="A101" s="23" t="s">
        <v>87</v>
      </c>
      <c r="B101" s="13" t="s">
        <v>86</v>
      </c>
      <c r="C101" s="7">
        <v>500</v>
      </c>
      <c r="D101" s="12">
        <v>2</v>
      </c>
      <c r="E101" s="51">
        <f>IF(C101=0,0,+D101/C101)</f>
        <v>4.0000000000000001E-3</v>
      </c>
      <c r="F101" s="52">
        <f>IF(C101=0,0,+G101/C101)</f>
        <v>24.12</v>
      </c>
      <c r="G101" s="8">
        <v>12060</v>
      </c>
      <c r="H101" s="1">
        <v>0</v>
      </c>
      <c r="I101" s="70">
        <f>IF(H101=0,0,+(G101-H101)/H101)</f>
        <v>0</v>
      </c>
      <c r="J101" s="19"/>
    </row>
    <row r="102" spans="1:10" x14ac:dyDescent="0.2">
      <c r="A102" s="23"/>
      <c r="B102" s="13"/>
      <c r="C102" s="7"/>
      <c r="D102" s="12"/>
      <c r="E102" s="53"/>
      <c r="F102" s="54"/>
      <c r="G102" s="8"/>
      <c r="H102" s="1"/>
      <c r="I102" s="71"/>
      <c r="J102" s="19"/>
    </row>
    <row r="103" spans="1:10" x14ac:dyDescent="0.2">
      <c r="A103" s="23" t="s">
        <v>93</v>
      </c>
      <c r="B103" s="13" t="s">
        <v>164</v>
      </c>
      <c r="C103" s="7">
        <v>440</v>
      </c>
      <c r="D103" s="12"/>
      <c r="E103" s="51">
        <f>IF(C103=0,0,+D103/C103)</f>
        <v>0</v>
      </c>
      <c r="F103" s="52">
        <f>IF(C103=0,0,+G103/C103)</f>
        <v>0</v>
      </c>
      <c r="G103" s="1">
        <v>0</v>
      </c>
      <c r="H103" s="1">
        <v>735</v>
      </c>
      <c r="I103" s="70">
        <f>IF(H103=0,0,+(G103-H103)/H103)</f>
        <v>-1</v>
      </c>
      <c r="J103" s="19"/>
    </row>
    <row r="104" spans="1:10" x14ac:dyDescent="0.2">
      <c r="A104" s="23" t="s">
        <v>113</v>
      </c>
      <c r="B104" s="13" t="s">
        <v>164</v>
      </c>
      <c r="C104" s="7">
        <v>435</v>
      </c>
      <c r="D104" s="12">
        <v>7</v>
      </c>
      <c r="E104" s="51">
        <f>IF(C104=0,0,+D104/C104)</f>
        <v>1.6091954022988506E-2</v>
      </c>
      <c r="F104" s="52">
        <f>IF(C104=0,0,+G104/C104)</f>
        <v>5.7057471264367816</v>
      </c>
      <c r="G104" s="8">
        <v>2482</v>
      </c>
      <c r="H104" s="1">
        <v>6429.13</v>
      </c>
      <c r="I104" s="70">
        <f>IF(H104=0,0,+(G104-H104)/H104)</f>
        <v>-0.61394465503108508</v>
      </c>
      <c r="J104" s="19"/>
    </row>
    <row r="105" spans="1:10" x14ac:dyDescent="0.2">
      <c r="A105" s="23"/>
      <c r="B105" s="13"/>
      <c r="C105" s="7"/>
      <c r="D105" s="12"/>
      <c r="E105" s="53"/>
      <c r="F105" s="54"/>
      <c r="G105" s="8"/>
      <c r="H105" s="1"/>
      <c r="I105" s="71"/>
      <c r="J105" s="19"/>
    </row>
    <row r="106" spans="1:10" x14ac:dyDescent="0.2">
      <c r="A106" s="23" t="s">
        <v>93</v>
      </c>
      <c r="B106" s="13" t="s">
        <v>145</v>
      </c>
      <c r="C106" s="7">
        <v>1000</v>
      </c>
      <c r="D106" s="12"/>
      <c r="E106" s="51">
        <f>IF(C106=0,0,+D106/C106)</f>
        <v>0</v>
      </c>
      <c r="F106" s="52">
        <f>IF(C106=0,0,+G106/C106)</f>
        <v>0</v>
      </c>
      <c r="G106" s="1">
        <v>0</v>
      </c>
      <c r="H106" s="1">
        <v>1044</v>
      </c>
      <c r="I106" s="70">
        <f>IF(H106=0,0,+(G106-H106)/H106)</f>
        <v>-1</v>
      </c>
      <c r="J106" s="19"/>
    </row>
    <row r="107" spans="1:10" x14ac:dyDescent="0.2">
      <c r="A107" s="23"/>
      <c r="B107" s="13"/>
      <c r="C107" s="7"/>
      <c r="D107" s="12"/>
      <c r="E107" s="53"/>
      <c r="F107" s="54"/>
      <c r="G107" s="1"/>
      <c r="H107" s="1"/>
      <c r="I107" s="71"/>
      <c r="J107" s="19"/>
    </row>
    <row r="108" spans="1:10" x14ac:dyDescent="0.2">
      <c r="A108" s="23" t="s">
        <v>110</v>
      </c>
      <c r="B108" s="13" t="s">
        <v>109</v>
      </c>
      <c r="C108" s="7">
        <v>100</v>
      </c>
      <c r="D108" s="12">
        <v>5</v>
      </c>
      <c r="E108" s="51">
        <f>IF(C108=0,0,+D108/C108)</f>
        <v>0.05</v>
      </c>
      <c r="F108" s="52">
        <f>IF(C108=0,0,+G108/C108)</f>
        <v>9.6</v>
      </c>
      <c r="G108" s="8">
        <v>960</v>
      </c>
      <c r="H108" s="1">
        <v>150</v>
      </c>
      <c r="I108" s="70">
        <f>IF(H108=0,0,+(G108-H108)/H108)</f>
        <v>5.4</v>
      </c>
      <c r="J108" s="19"/>
    </row>
    <row r="109" spans="1:10" x14ac:dyDescent="0.2">
      <c r="A109" s="23"/>
      <c r="B109" s="13"/>
      <c r="C109" s="7"/>
      <c r="D109" s="12"/>
      <c r="E109" s="53"/>
      <c r="F109" s="54"/>
      <c r="G109" s="8"/>
      <c r="H109" s="1"/>
      <c r="I109" s="71"/>
      <c r="J109" s="19"/>
    </row>
    <row r="110" spans="1:10" x14ac:dyDescent="0.2">
      <c r="A110" s="23" t="s">
        <v>116</v>
      </c>
      <c r="B110" s="13" t="s">
        <v>115</v>
      </c>
      <c r="C110" s="7">
        <v>0</v>
      </c>
      <c r="D110" s="12">
        <v>60</v>
      </c>
      <c r="E110" s="51">
        <f>IF(C110=0,0,+D110/C110)</f>
        <v>0</v>
      </c>
      <c r="F110" s="52">
        <f>IF(C110=0,0,+G110/C110)</f>
        <v>0</v>
      </c>
      <c r="G110" s="8">
        <v>15763.92</v>
      </c>
      <c r="H110" s="1">
        <v>16411.919999999998</v>
      </c>
      <c r="I110" s="70">
        <f>IF(H110=0,0,+(G110-H110)/H110)</f>
        <v>-3.9483497360454978E-2</v>
      </c>
      <c r="J110" s="19"/>
    </row>
    <row r="111" spans="1:10" x14ac:dyDescent="0.2">
      <c r="A111" s="23"/>
      <c r="B111" s="13"/>
      <c r="C111" s="7"/>
      <c r="D111" s="12"/>
      <c r="E111" s="53"/>
      <c r="F111" s="54"/>
      <c r="G111" s="8"/>
      <c r="H111" s="1"/>
      <c r="I111" s="71"/>
      <c r="J111" s="19"/>
    </row>
    <row r="112" spans="1:10" x14ac:dyDescent="0.2">
      <c r="A112" s="23" t="s">
        <v>122</v>
      </c>
      <c r="B112" s="13" t="s">
        <v>121</v>
      </c>
      <c r="D112" s="12"/>
      <c r="E112" s="55">
        <f>IF(C112=0,0,+D112/C112)</f>
        <v>0</v>
      </c>
      <c r="F112" s="62">
        <f>IF(C112=0,0,+G112/C112)</f>
        <v>0</v>
      </c>
      <c r="G112" s="8">
        <v>0</v>
      </c>
      <c r="H112" s="8">
        <v>0</v>
      </c>
      <c r="I112" s="70">
        <f>IF(H112=0,0,+(G112-H112)/H112)</f>
        <v>0</v>
      </c>
      <c r="J112" s="19"/>
    </row>
    <row r="113" spans="1:10" x14ac:dyDescent="0.2">
      <c r="A113" s="23"/>
      <c r="B113" s="13"/>
      <c r="D113" s="12"/>
      <c r="E113" s="57"/>
      <c r="F113" s="61"/>
      <c r="G113" s="8"/>
      <c r="H113" s="8"/>
      <c r="I113" s="71"/>
      <c r="J113" s="19"/>
    </row>
    <row r="114" spans="1:10" x14ac:dyDescent="0.2">
      <c r="A114" s="23" t="s">
        <v>112</v>
      </c>
      <c r="B114" s="13" t="s">
        <v>111</v>
      </c>
      <c r="C114" s="7">
        <v>600</v>
      </c>
      <c r="D114" s="12">
        <v>99</v>
      </c>
      <c r="E114" s="51">
        <f>IF(C114=0,0,+D114/C114)</f>
        <v>0.16500000000000001</v>
      </c>
      <c r="F114" s="52">
        <f>IF(C114=0,0,+G114/C114)</f>
        <v>34.798333333333332</v>
      </c>
      <c r="G114" s="8">
        <v>20879</v>
      </c>
      <c r="H114" s="1">
        <v>19969.23</v>
      </c>
      <c r="I114" s="70">
        <f>IF(H114=0,0,+(G114-H114)/H114)</f>
        <v>4.5558591893628368E-2</v>
      </c>
      <c r="J114" s="19"/>
    </row>
    <row r="115" spans="1:10" x14ac:dyDescent="0.2">
      <c r="A115" s="23"/>
      <c r="B115" s="13"/>
      <c r="C115" s="7"/>
      <c r="D115" s="12"/>
      <c r="E115" s="53"/>
      <c r="F115" s="54"/>
      <c r="G115" s="8"/>
      <c r="H115" s="1"/>
      <c r="I115" s="71"/>
      <c r="J115" s="19"/>
    </row>
    <row r="116" spans="1:10" ht="13.5" thickBot="1" x14ac:dyDescent="0.25">
      <c r="A116" s="24" t="s">
        <v>112</v>
      </c>
      <c r="B116" s="46" t="s">
        <v>156</v>
      </c>
      <c r="C116" s="47">
        <v>20</v>
      </c>
      <c r="D116" s="48">
        <v>0</v>
      </c>
      <c r="E116" s="67">
        <f>IF(C116=0,0,+D116/C116)</f>
        <v>0</v>
      </c>
      <c r="F116" s="68">
        <f>IF(C116=0,0,+G116/C116)</f>
        <v>0</v>
      </c>
      <c r="G116" s="49">
        <v>0</v>
      </c>
      <c r="H116" s="50">
        <v>0</v>
      </c>
      <c r="I116" s="72">
        <f>IF(H116=0,0,+(G116-H116)/H116)</f>
        <v>0</v>
      </c>
      <c r="J116" s="19"/>
    </row>
    <row r="117" spans="1:10" x14ac:dyDescent="0.2">
      <c r="A117" s="20"/>
      <c r="B117" s="21"/>
      <c r="C117" s="21"/>
      <c r="D117" s="21"/>
      <c r="E117" s="21"/>
      <c r="F117" s="21"/>
      <c r="G117" s="22"/>
      <c r="H117" s="22"/>
      <c r="I117" s="21"/>
    </row>
    <row r="118" spans="1:10" x14ac:dyDescent="0.2">
      <c r="G118" s="6"/>
      <c r="H118" s="6"/>
    </row>
    <row r="119" spans="1:10" x14ac:dyDescent="0.2">
      <c r="G119" s="6"/>
      <c r="H119" s="6"/>
    </row>
    <row r="120" spans="1:10" x14ac:dyDescent="0.2">
      <c r="G120" s="6"/>
      <c r="H120" s="6"/>
    </row>
    <row r="121" spans="1:10" x14ac:dyDescent="0.2">
      <c r="G121" s="6"/>
      <c r="H121" s="6"/>
    </row>
    <row r="122" spans="1:10" x14ac:dyDescent="0.2">
      <c r="G122" s="6"/>
      <c r="H122" s="6"/>
    </row>
    <row r="123" spans="1:10" x14ac:dyDescent="0.2">
      <c r="G123" s="6"/>
      <c r="H123" s="6"/>
    </row>
    <row r="124" spans="1:10" x14ac:dyDescent="0.2">
      <c r="G124" s="6"/>
      <c r="H124" s="6"/>
    </row>
    <row r="125" spans="1:10" x14ac:dyDescent="0.2">
      <c r="G125" s="6"/>
      <c r="H125" s="6"/>
    </row>
    <row r="126" spans="1:10" x14ac:dyDescent="0.2">
      <c r="G126" s="6"/>
      <c r="H126" s="6"/>
    </row>
    <row r="127" spans="1:10" x14ac:dyDescent="0.2">
      <c r="G127" s="6"/>
      <c r="H127" s="6"/>
    </row>
    <row r="128" spans="1:10" x14ac:dyDescent="0.2">
      <c r="G128" s="6"/>
      <c r="H128" s="6"/>
    </row>
    <row r="129" spans="7:8" x14ac:dyDescent="0.2">
      <c r="G129" s="6"/>
      <c r="H129" s="6"/>
    </row>
    <row r="130" spans="7:8" x14ac:dyDescent="0.2">
      <c r="G130" s="6"/>
      <c r="H130" s="6"/>
    </row>
    <row r="131" spans="7:8" x14ac:dyDescent="0.2">
      <c r="G131" s="6"/>
      <c r="H131" s="6"/>
    </row>
    <row r="132" spans="7:8" x14ac:dyDescent="0.2">
      <c r="G132" s="6"/>
      <c r="H132" s="6"/>
    </row>
    <row r="133" spans="7:8" x14ac:dyDescent="0.2">
      <c r="G133" s="6"/>
      <c r="H133" s="6"/>
    </row>
  </sheetData>
  <autoFilter ref="A2:I116" xr:uid="{C2A90B31-15BE-4FD6-A622-9209412677AF}"/>
  <mergeCells count="1">
    <mergeCell ref="C1:E1"/>
  </mergeCells>
  <printOptions horizontalCentered="1" verticalCentered="1"/>
  <pageMargins left="0.75" right="0.75" top="1" bottom="1" header="0.5" footer="0.5"/>
  <pageSetup scale="6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ad6996-b0fb-46be-89fa-2c9dc9d63910">
      <Terms xmlns="http://schemas.microsoft.com/office/infopath/2007/PartnerControls"/>
    </lcf76f155ced4ddcb4097134ff3c332f>
    <TaxCatchAll xmlns="c2ca9e00-c9ac-461c-933d-c30bb4bb54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92723872FBF4AA644C18425406F09" ma:contentTypeVersion="18" ma:contentTypeDescription="Create a new document." ma:contentTypeScope="" ma:versionID="0891be55f47ec3cf917289ddf7a82f7b">
  <xsd:schema xmlns:xsd="http://www.w3.org/2001/XMLSchema" xmlns:xs="http://www.w3.org/2001/XMLSchema" xmlns:p="http://schemas.microsoft.com/office/2006/metadata/properties" xmlns:ns2="aead6996-b0fb-46be-89fa-2c9dc9d63910" xmlns:ns3="c2ca9e00-c9ac-461c-933d-c30bb4bb54bd" targetNamespace="http://schemas.microsoft.com/office/2006/metadata/properties" ma:root="true" ma:fieldsID="bb6ed52cde5f2df23ec4c9bef177affd" ns2:_="" ns3:_="">
    <xsd:import namespace="aead6996-b0fb-46be-89fa-2c9dc9d63910"/>
    <xsd:import namespace="c2ca9e00-c9ac-461c-933d-c30bb4bb54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d6996-b0fb-46be-89fa-2c9dc9d639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6ec651f-d107-4418-af96-b4b6340d1a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a9e00-c9ac-461c-933d-c30bb4bb54b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5e8204-a8a5-4074-8d77-81fed8035d4d}" ma:internalName="TaxCatchAll" ma:showField="CatchAllData" ma:web="c2ca9e00-c9ac-461c-933d-c30bb4bb54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8457AD-AA3A-4A19-9A53-3D3BBBC087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29697E-77EF-4FF7-B6AF-3C9478FBFB35}">
  <ds:schemaRefs>
    <ds:schemaRef ds:uri="http://schemas.microsoft.com/office/2006/metadata/properties"/>
    <ds:schemaRef ds:uri="http://schemas.microsoft.com/office/infopath/2007/PartnerControls"/>
    <ds:schemaRef ds:uri="aead6996-b0fb-46be-89fa-2c9dc9d63910"/>
    <ds:schemaRef ds:uri="c2ca9e00-c9ac-461c-933d-c30bb4bb54bd"/>
  </ds:schemaRefs>
</ds:datastoreItem>
</file>

<file path=customXml/itemProps3.xml><?xml version="1.0" encoding="utf-8"?>
<ds:datastoreItem xmlns:ds="http://schemas.openxmlformats.org/officeDocument/2006/customXml" ds:itemID="{3D2C1C69-AD6B-4C8B-BBA2-7D65382F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d6996-b0fb-46be-89fa-2c9dc9d63910"/>
    <ds:schemaRef ds:uri="c2ca9e00-c9ac-461c-933d-c30bb4bb5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Totals by State Agency</vt:lpstr>
      <vt:lpstr>Totals by University or College</vt:lpstr>
      <vt:lpstr>'Totals by State Agency'!Print_Area</vt:lpstr>
      <vt:lpstr>'Totals by University or College'!Print_Area</vt:lpstr>
    </vt:vector>
  </TitlesOfParts>
  <Manager/>
  <Company>United Ways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roxannes</dc:creator>
  <cp:keywords/>
  <dc:description/>
  <cp:lastModifiedBy>Greg Bennett</cp:lastModifiedBy>
  <cp:revision/>
  <dcterms:created xsi:type="dcterms:W3CDTF">2010-11-10T21:38:07Z</dcterms:created>
  <dcterms:modified xsi:type="dcterms:W3CDTF">2024-09-10T19:20:12Z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0x010100ACB92723872FBF4AA644C18425406F09</vt:lpwstr>
  </property>
  <property fmtid="{D5CDD505-2E9C-101B-9397-08002B2CF9AE}" pid="3" name="Order">
    <vt:r8>173600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</Properties>
</file>